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F89454F5-60A9-4179-8588-900FC83B8D8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9" i="2" l="1"/>
  <c r="V22" i="2"/>
  <c r="U22" i="2"/>
  <c r="T22" i="2"/>
  <c r="S22" i="2"/>
  <c r="O32" i="2"/>
  <c r="N32" i="2"/>
  <c r="O30" i="2"/>
  <c r="N30" i="2"/>
  <c r="O28" i="2"/>
  <c r="N28" i="2"/>
  <c r="O19" i="2"/>
  <c r="N19" i="2"/>
  <c r="J32" i="2"/>
  <c r="I32" i="2"/>
  <c r="J30" i="2"/>
  <c r="I30" i="2"/>
  <c r="J28" i="2"/>
  <c r="I28" i="2"/>
  <c r="J19" i="2"/>
  <c r="I19" i="2"/>
  <c r="N34" i="2" l="1"/>
  <c r="I34" i="2"/>
  <c r="D34" i="2"/>
  <c r="J34" i="2"/>
  <c r="E34" i="2"/>
  <c r="H34" i="2" s="1"/>
  <c r="O34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3" i="2"/>
  <c r="R24" i="2"/>
  <c r="R25" i="2"/>
  <c r="R26" i="2"/>
  <c r="R27" i="2"/>
  <c r="R28" i="2"/>
  <c r="R29" i="2"/>
  <c r="R30" i="2"/>
  <c r="R31" i="2"/>
  <c r="R32" i="2"/>
  <c r="R33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3" i="2"/>
  <c r="M24" i="2"/>
  <c r="M25" i="2"/>
  <c r="M26" i="2"/>
  <c r="M27" i="2"/>
  <c r="M28" i="2"/>
  <c r="M29" i="2"/>
  <c r="M30" i="2"/>
  <c r="M31" i="2"/>
  <c r="M32" i="2"/>
  <c r="M33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3" i="2"/>
  <c r="H24" i="2"/>
  <c r="H25" i="2"/>
  <c r="H26" i="2"/>
  <c r="H27" i="2"/>
  <c r="H28" i="2"/>
  <c r="H29" i="2"/>
  <c r="H30" i="2"/>
  <c r="H31" i="2"/>
  <c r="H32" i="2"/>
  <c r="H33" i="2"/>
  <c r="C28" i="2"/>
  <c r="C30" i="2"/>
  <c r="V29" i="2"/>
  <c r="V30" i="2" s="1"/>
  <c r="U29" i="2"/>
  <c r="U30" i="2" s="1"/>
  <c r="T29" i="2"/>
  <c r="T30" i="2" s="1"/>
  <c r="S29" i="2"/>
  <c r="S30" i="2" s="1"/>
  <c r="U8" i="2"/>
  <c r="V8" i="2"/>
  <c r="U9" i="2"/>
  <c r="V9" i="2"/>
  <c r="U10" i="2"/>
  <c r="V10" i="2"/>
  <c r="U11" i="2"/>
  <c r="V11" i="2"/>
  <c r="U12" i="2"/>
  <c r="V12" i="2"/>
  <c r="U13" i="2"/>
  <c r="V13" i="2"/>
  <c r="U14" i="2"/>
  <c r="V14" i="2"/>
  <c r="U15" i="2"/>
  <c r="V15" i="2"/>
  <c r="U16" i="2"/>
  <c r="V16" i="2"/>
  <c r="U17" i="2"/>
  <c r="V17" i="2"/>
  <c r="U18" i="2"/>
  <c r="V18" i="2"/>
  <c r="V19" i="2"/>
  <c r="U20" i="2"/>
  <c r="V20" i="2"/>
  <c r="U21" i="2"/>
  <c r="V21" i="2"/>
  <c r="U23" i="2"/>
  <c r="V23" i="2"/>
  <c r="U24" i="2"/>
  <c r="V24" i="2"/>
  <c r="U25" i="2"/>
  <c r="V25" i="2"/>
  <c r="U26" i="2"/>
  <c r="V26" i="2"/>
  <c r="U27" i="2"/>
  <c r="V27" i="2"/>
  <c r="U31" i="2"/>
  <c r="V31" i="2"/>
  <c r="U32" i="2"/>
  <c r="V32" i="2"/>
  <c r="U33" i="2"/>
  <c r="V33" i="2"/>
  <c r="V7" i="2"/>
  <c r="U7" i="2"/>
  <c r="H7" i="2"/>
  <c r="S8" i="2"/>
  <c r="T8" i="2"/>
  <c r="S9" i="2"/>
  <c r="T9" i="2"/>
  <c r="S10" i="2"/>
  <c r="T10" i="2"/>
  <c r="S11" i="2"/>
  <c r="T11" i="2"/>
  <c r="S12" i="2"/>
  <c r="T12" i="2"/>
  <c r="S13" i="2"/>
  <c r="T13" i="2"/>
  <c r="S14" i="2"/>
  <c r="T14" i="2"/>
  <c r="S15" i="2"/>
  <c r="T15" i="2"/>
  <c r="S16" i="2"/>
  <c r="T16" i="2"/>
  <c r="S17" i="2"/>
  <c r="T17" i="2"/>
  <c r="S18" i="2"/>
  <c r="T18" i="2"/>
  <c r="S20" i="2"/>
  <c r="T20" i="2"/>
  <c r="S21" i="2"/>
  <c r="T21" i="2"/>
  <c r="S23" i="2"/>
  <c r="T23" i="2"/>
  <c r="S24" i="2"/>
  <c r="T24" i="2"/>
  <c r="S25" i="2"/>
  <c r="T25" i="2"/>
  <c r="S26" i="2"/>
  <c r="T26" i="2"/>
  <c r="S27" i="2"/>
  <c r="T27" i="2"/>
  <c r="S31" i="2"/>
  <c r="T31" i="2"/>
  <c r="S33" i="2"/>
  <c r="T33" i="2"/>
  <c r="T7" i="2"/>
  <c r="S7" i="2"/>
  <c r="R34" i="2" l="1"/>
  <c r="W18" i="2"/>
  <c r="W14" i="2"/>
  <c r="W10" i="2"/>
  <c r="M34" i="2"/>
  <c r="W27" i="2"/>
  <c r="W23" i="2"/>
  <c r="W17" i="2"/>
  <c r="T28" i="2"/>
  <c r="S28" i="2"/>
  <c r="W21" i="2"/>
  <c r="W13" i="2"/>
  <c r="W26" i="2"/>
  <c r="W16" i="2"/>
  <c r="W12" i="2"/>
  <c r="W30" i="2"/>
  <c r="W33" i="2"/>
  <c r="W9" i="2"/>
  <c r="W20" i="2"/>
  <c r="W8" i="2"/>
  <c r="W25" i="2"/>
  <c r="W31" i="2"/>
  <c r="W24" i="2"/>
  <c r="W15" i="2"/>
  <c r="W11" i="2"/>
  <c r="W29" i="2"/>
  <c r="V28" i="2"/>
  <c r="V34" i="2" s="1"/>
  <c r="U28" i="2"/>
  <c r="U34" i="2" s="1"/>
  <c r="T19" i="2"/>
  <c r="T32" i="2"/>
  <c r="W32" i="2" s="1"/>
  <c r="S19" i="2"/>
  <c r="S32" i="2"/>
  <c r="W7" i="2"/>
  <c r="R7" i="2"/>
  <c r="M7" i="2"/>
  <c r="C32" i="2"/>
  <c r="C19" i="2"/>
  <c r="C34" i="2" l="1"/>
  <c r="T34" i="2"/>
  <c r="S34" i="2"/>
  <c r="W19" i="2"/>
  <c r="W28" i="2"/>
  <c r="W34" i="2" l="1"/>
</calcChain>
</file>

<file path=xl/sharedStrings.xml><?xml version="1.0" encoding="utf-8"?>
<sst xmlns="http://schemas.openxmlformats.org/spreadsheetml/2006/main" count="73" uniqueCount="43">
  <si>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</si>
  <si>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</si>
  <si>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</si>
  <si>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</si>
  <si>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</si>
  <si>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</si>
  <si>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</si>
  <si>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</si>
  <si>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</si>
  <si>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</si>
  <si>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</si>
  <si>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</si>
  <si>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</si>
  <si>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</si>
  <si>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HDFC</t>
  </si>
  <si>
    <t>ICICI</t>
  </si>
  <si>
    <t>IDBI</t>
  </si>
  <si>
    <t>INDUS</t>
  </si>
  <si>
    <t>NESFB</t>
  </si>
  <si>
    <t>YES</t>
  </si>
  <si>
    <t>(Amount in Rs. Lakhs)</t>
  </si>
  <si>
    <t>Banks</t>
  </si>
  <si>
    <t>No. Br.</t>
  </si>
  <si>
    <t>Agri &amp; Allied Sector</t>
  </si>
  <si>
    <t>MSME Priority Sector</t>
  </si>
  <si>
    <t>Other Priority Sector</t>
  </si>
  <si>
    <t>Total Priority Sector</t>
  </si>
  <si>
    <t>Target</t>
  </si>
  <si>
    <t>Achieve</t>
  </si>
  <si>
    <t>Achieve%</t>
  </si>
  <si>
    <t>No.</t>
  </si>
  <si>
    <t>Amt</t>
  </si>
  <si>
    <t>APRB</t>
  </si>
  <si>
    <t>APSCB</t>
  </si>
  <si>
    <t>Pub</t>
  </si>
  <si>
    <t>Total</t>
  </si>
  <si>
    <t>Priv</t>
  </si>
  <si>
    <t>RRB</t>
  </si>
  <si>
    <t>Grand</t>
  </si>
  <si>
    <t>BAN</t>
  </si>
  <si>
    <t>Small FB Total</t>
  </si>
  <si>
    <t>FED</t>
  </si>
  <si>
    <t>Bank-wise ACP (PS) Performance vis-a-vis Target for Arunachal Pradesh during the FY 2024-2025 upto 31-03-2025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</si>
</sst>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45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vertical="center"/>
    </xf>
    <xf numFmtId="1" fontId="1" fillId="2" borderId="1" xfId="0" applyNumberFormat="1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2" fontId="1" fillId="2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0" fillId="2" borderId="1" xfId="0" applyFill="1" applyBorder="1" applyAlignment="1">
      <alignment wrapText="1"/>
    </xf>
    <xf numFmtId="1" fontId="0" fillId="0" borderId="1" xfId="0" applyNumberFormat="1" applyBorder="1"/>
    <xf numFmtId="2" fontId="0" fillId="0" borderId="1" xfId="0" applyNumberFormat="1" applyBorder="1"/>
    <xf numFmtId="1" fontId="24" fillId="0" borderId="11" xfId="0" applyNumberFormat="1" applyFont="1" applyBorder="1" applyAlignment="1">
      <alignment wrapText="1"/>
    </xf>
    <xf numFmtId="2" fontId="24" fillId="0" borderId="11" xfId="0" applyNumberFormat="1" applyFont="1" applyBorder="1" applyAlignment="1">
      <alignment wrapText="1"/>
    </xf>
    <xf numFmtId="2" fontId="24" fillId="0" borderId="14" xfId="0" applyNumberFormat="1" applyFont="1" applyBorder="1" applyAlignment="1">
      <alignment wrapText="1"/>
    </xf>
    <xf numFmtId="0" fontId="0" fillId="2" borderId="11" xfId="0" applyFill="1" applyBorder="1" applyAlignment="1">
      <alignment wrapText="1"/>
    </xf>
    <xf numFmtId="2" fontId="0" fillId="2" borderId="11" xfId="0" applyNumberFormat="1" applyFill="1" applyBorder="1" applyAlignment="1">
      <alignment wrapText="1"/>
    </xf>
    <xf numFmtId="0" fontId="3" fillId="2" borderId="11" xfId="0" applyFont="1" applyFill="1" applyBorder="1" applyAlignment="1">
      <alignment wrapText="1"/>
    </xf>
    <xf numFmtId="2" fontId="3" fillId="2" borderId="11" xfId="0" applyNumberFormat="1" applyFont="1" applyFill="1" applyBorder="1" applyAlignment="1">
      <alignment wrapText="1"/>
    </xf>
    <xf numFmtId="1" fontId="0" fillId="2" borderId="1" xfId="0" applyNumberFormat="1" applyFill="1" applyBorder="1"/>
    <xf numFmtId="2" fontId="0" fillId="2" borderId="1" xfId="0" applyNumberFormat="1" applyFill="1" applyBorder="1"/>
    <xf numFmtId="1" fontId="24" fillId="2" borderId="11" xfId="0" applyNumberFormat="1" applyFont="1" applyFill="1" applyBorder="1" applyAlignment="1">
      <alignment wrapText="1"/>
    </xf>
    <xf numFmtId="2" fontId="24" fillId="2" borderId="11" xfId="0" applyNumberFormat="1" applyFont="1" applyFill="1" applyBorder="1" applyAlignment="1">
      <alignment wrapText="1"/>
    </xf>
    <xf numFmtId="0" fontId="0" fillId="0" borderId="11" xfId="0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1" fontId="1" fillId="2" borderId="0" xfId="0" applyNumberFormat="1" applyFont="1" applyFill="1" applyAlignment="1">
      <alignment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05B6C-07CF-4390-83A6-60389A48BD60}">
  <dimension ref="A1:W42"/>
  <sheetViews>
    <sheetView tabSelected="1" topLeftCell="A5" zoomScale="85" zoomScaleNormal="85" workbookViewId="0">
      <selection activeCell="A2" sqref="A2:W34"/>
    </sheetView>
  </sheetViews>
  <sheetFormatPr defaultColWidth="8.88671875" defaultRowHeight="14.4" x14ac:dyDescent="0.3"/>
  <cols>
    <col min="1" max="1" width="7.109375" style="3" customWidth="1"/>
    <col min="2" max="2" width="6.109375" style="4" customWidth="1"/>
    <col min="3" max="3" width="5.33203125" style="4" customWidth="1"/>
    <col min="4" max="4" width="6.109375" style="1" bestFit="1" customWidth="1"/>
    <col min="5" max="5" width="8.77734375" style="11" bestFit="1" customWidth="1"/>
    <col min="6" max="6" width="6.109375" style="1" bestFit="1" customWidth="1"/>
    <col min="7" max="7" width="8.77734375" style="11" bestFit="1" customWidth="1"/>
    <col min="8" max="8" width="8.6640625" style="11" customWidth="1"/>
    <col min="9" max="9" width="6.109375" style="1" bestFit="1" customWidth="1"/>
    <col min="10" max="10" width="8.77734375" style="11" bestFit="1" customWidth="1"/>
    <col min="11" max="11" width="5.109375" style="1" bestFit="1" customWidth="1"/>
    <col min="12" max="12" width="9.77734375" style="11" bestFit="1" customWidth="1"/>
    <col min="13" max="13" width="8.21875" style="11" customWidth="1"/>
    <col min="14" max="14" width="5.5546875" style="1" bestFit="1" customWidth="1"/>
    <col min="15" max="15" width="8.77734375" style="11" bestFit="1" customWidth="1"/>
    <col min="16" max="16" width="4" style="1" bestFit="1" customWidth="1"/>
    <col min="17" max="17" width="7.6640625" style="11" bestFit="1" customWidth="1"/>
    <col min="18" max="18" width="8.6640625" style="11" customWidth="1"/>
    <col min="19" max="19" width="6.109375" style="1" bestFit="1" customWidth="1"/>
    <col min="20" max="20" width="9.77734375" style="11" bestFit="1" customWidth="1"/>
    <col min="21" max="21" width="7" style="1" customWidth="1"/>
    <col min="22" max="22" width="9.77734375" style="11" bestFit="1" customWidth="1"/>
    <col min="23" max="23" width="8.33203125" style="11" customWidth="1"/>
    <col min="24" max="24" width="9.21875" style="1" bestFit="1" customWidth="1"/>
    <col min="25" max="214" width="8.88671875" style="1"/>
    <col min="215" max="215" width="7.33203125" style="1" bestFit="1" customWidth="1"/>
    <col min="216" max="216" width="10.33203125" style="1" customWidth="1"/>
    <col min="217" max="217" width="9.44140625" style="1" bestFit="1" customWidth="1"/>
    <col min="218" max="218" width="12.44140625" style="1" bestFit="1" customWidth="1"/>
    <col min="219" max="219" width="7" style="1" bestFit="1" customWidth="1"/>
    <col min="220" max="220" width="10" style="1" bestFit="1" customWidth="1"/>
    <col min="221" max="221" width="5.6640625" style="1" bestFit="1" customWidth="1"/>
    <col min="222" max="222" width="6.6640625" style="1" bestFit="1" customWidth="1"/>
    <col min="223" max="223" width="8.109375" style="1" bestFit="1" customWidth="1"/>
    <col min="224" max="224" width="11.33203125" style="1" bestFit="1" customWidth="1"/>
    <col min="225" max="225" width="8.109375" style="1" bestFit="1" customWidth="1"/>
    <col min="226" max="226" width="11.6640625" style="1" bestFit="1" customWidth="1"/>
    <col min="227" max="228" width="6.6640625" style="1" bestFit="1" customWidth="1"/>
    <col min="229" max="229" width="7" style="1" bestFit="1" customWidth="1"/>
    <col min="230" max="230" width="11.33203125" style="1" bestFit="1" customWidth="1"/>
    <col min="231" max="231" width="5.88671875" style="1" bestFit="1" customWidth="1"/>
    <col min="232" max="232" width="10" style="1" bestFit="1" customWidth="1"/>
    <col min="233" max="234" width="5.6640625" style="1" bestFit="1" customWidth="1"/>
    <col min="235" max="235" width="9.44140625" style="1" bestFit="1" customWidth="1"/>
    <col min="236" max="236" width="12.44140625" style="1" bestFit="1" customWidth="1"/>
    <col min="237" max="237" width="8.109375" style="1" bestFit="1" customWidth="1"/>
    <col min="238" max="238" width="11.33203125" style="1" bestFit="1" customWidth="1"/>
    <col min="239" max="239" width="6.6640625" style="1" bestFit="1" customWidth="1"/>
    <col min="240" max="240" width="6.5546875" style="1" bestFit="1" customWidth="1"/>
    <col min="241" max="470" width="8.88671875" style="1"/>
    <col min="471" max="471" width="7.33203125" style="1" bestFit="1" customWidth="1"/>
    <col min="472" max="472" width="10.33203125" style="1" customWidth="1"/>
    <col min="473" max="473" width="9.44140625" style="1" bestFit="1" customWidth="1"/>
    <col min="474" max="474" width="12.44140625" style="1" bestFit="1" customWidth="1"/>
    <col min="475" max="475" width="7" style="1" bestFit="1" customWidth="1"/>
    <col min="476" max="476" width="10" style="1" bestFit="1" customWidth="1"/>
    <col min="477" max="477" width="5.6640625" style="1" bestFit="1" customWidth="1"/>
    <col min="478" max="478" width="6.6640625" style="1" bestFit="1" customWidth="1"/>
    <col min="479" max="479" width="8.109375" style="1" bestFit="1" customWidth="1"/>
    <col min="480" max="480" width="11.33203125" style="1" bestFit="1" customWidth="1"/>
    <col min="481" max="481" width="8.109375" style="1" bestFit="1" customWidth="1"/>
    <col min="482" max="482" width="11.6640625" style="1" bestFit="1" customWidth="1"/>
    <col min="483" max="484" width="6.6640625" style="1" bestFit="1" customWidth="1"/>
    <col min="485" max="485" width="7" style="1" bestFit="1" customWidth="1"/>
    <col min="486" max="486" width="11.33203125" style="1" bestFit="1" customWidth="1"/>
    <col min="487" max="487" width="5.88671875" style="1" bestFit="1" customWidth="1"/>
    <col min="488" max="488" width="10" style="1" bestFit="1" customWidth="1"/>
    <col min="489" max="490" width="5.6640625" style="1" bestFit="1" customWidth="1"/>
    <col min="491" max="491" width="9.44140625" style="1" bestFit="1" customWidth="1"/>
    <col min="492" max="492" width="12.44140625" style="1" bestFit="1" customWidth="1"/>
    <col min="493" max="493" width="8.109375" style="1" bestFit="1" customWidth="1"/>
    <col min="494" max="494" width="11.33203125" style="1" bestFit="1" customWidth="1"/>
    <col min="495" max="495" width="6.6640625" style="1" bestFit="1" customWidth="1"/>
    <col min="496" max="496" width="6.5546875" style="1" bestFit="1" customWidth="1"/>
    <col min="497" max="726" width="8.88671875" style="1"/>
    <col min="727" max="727" width="7.33203125" style="1" bestFit="1" customWidth="1"/>
    <col min="728" max="728" width="10.33203125" style="1" customWidth="1"/>
    <col min="729" max="729" width="9.44140625" style="1" bestFit="1" customWidth="1"/>
    <col min="730" max="730" width="12.44140625" style="1" bestFit="1" customWidth="1"/>
    <col min="731" max="731" width="7" style="1" bestFit="1" customWidth="1"/>
    <col min="732" max="732" width="10" style="1" bestFit="1" customWidth="1"/>
    <col min="733" max="733" width="5.6640625" style="1" bestFit="1" customWidth="1"/>
    <col min="734" max="734" width="6.6640625" style="1" bestFit="1" customWidth="1"/>
    <col min="735" max="735" width="8.109375" style="1" bestFit="1" customWidth="1"/>
    <col min="736" max="736" width="11.33203125" style="1" bestFit="1" customWidth="1"/>
    <col min="737" max="737" width="8.109375" style="1" bestFit="1" customWidth="1"/>
    <col min="738" max="738" width="11.6640625" style="1" bestFit="1" customWidth="1"/>
    <col min="739" max="740" width="6.6640625" style="1" bestFit="1" customWidth="1"/>
    <col min="741" max="741" width="7" style="1" bestFit="1" customWidth="1"/>
    <col min="742" max="742" width="11.33203125" style="1" bestFit="1" customWidth="1"/>
    <col min="743" max="743" width="5.88671875" style="1" bestFit="1" customWidth="1"/>
    <col min="744" max="744" width="10" style="1" bestFit="1" customWidth="1"/>
    <col min="745" max="746" width="5.6640625" style="1" bestFit="1" customWidth="1"/>
    <col min="747" max="747" width="9.44140625" style="1" bestFit="1" customWidth="1"/>
    <col min="748" max="748" width="12.44140625" style="1" bestFit="1" customWidth="1"/>
    <col min="749" max="749" width="8.109375" style="1" bestFit="1" customWidth="1"/>
    <col min="750" max="750" width="11.33203125" style="1" bestFit="1" customWidth="1"/>
    <col min="751" max="751" width="6.6640625" style="1" bestFit="1" customWidth="1"/>
    <col min="752" max="752" width="6.5546875" style="1" bestFit="1" customWidth="1"/>
    <col min="753" max="982" width="8.88671875" style="1"/>
    <col min="983" max="983" width="7.33203125" style="1" bestFit="1" customWidth="1"/>
    <col min="984" max="984" width="10.33203125" style="1" customWidth="1"/>
    <col min="985" max="985" width="9.44140625" style="1" bestFit="1" customWidth="1"/>
    <col min="986" max="986" width="12.44140625" style="1" bestFit="1" customWidth="1"/>
    <col min="987" max="987" width="7" style="1" bestFit="1" customWidth="1"/>
    <col min="988" max="988" width="10" style="1" bestFit="1" customWidth="1"/>
    <col min="989" max="989" width="5.6640625" style="1" bestFit="1" customWidth="1"/>
    <col min="990" max="990" width="6.6640625" style="1" bestFit="1" customWidth="1"/>
    <col min="991" max="991" width="8.109375" style="1" bestFit="1" customWidth="1"/>
    <col min="992" max="992" width="11.33203125" style="1" bestFit="1" customWidth="1"/>
    <col min="993" max="993" width="8.109375" style="1" bestFit="1" customWidth="1"/>
    <col min="994" max="994" width="11.6640625" style="1" bestFit="1" customWidth="1"/>
    <col min="995" max="996" width="6.6640625" style="1" bestFit="1" customWidth="1"/>
    <col min="997" max="997" width="7" style="1" bestFit="1" customWidth="1"/>
    <col min="998" max="998" width="11.33203125" style="1" bestFit="1" customWidth="1"/>
    <col min="999" max="999" width="5.88671875" style="1" bestFit="1" customWidth="1"/>
    <col min="1000" max="1000" width="10" style="1" bestFit="1" customWidth="1"/>
    <col min="1001" max="1002" width="5.6640625" style="1" bestFit="1" customWidth="1"/>
    <col min="1003" max="1003" width="9.44140625" style="1" bestFit="1" customWidth="1"/>
    <col min="1004" max="1004" width="12.44140625" style="1" bestFit="1" customWidth="1"/>
    <col min="1005" max="1005" width="8.109375" style="1" bestFit="1" customWidth="1"/>
    <col min="1006" max="1006" width="11.33203125" style="1" bestFit="1" customWidth="1"/>
    <col min="1007" max="1007" width="6.6640625" style="1" bestFit="1" customWidth="1"/>
    <col min="1008" max="1008" width="6.5546875" style="1" bestFit="1" customWidth="1"/>
    <col min="1009" max="1238" width="8.88671875" style="1"/>
    <col min="1239" max="1239" width="7.33203125" style="1" bestFit="1" customWidth="1"/>
    <col min="1240" max="1240" width="10.33203125" style="1" customWidth="1"/>
    <col min="1241" max="1241" width="9.44140625" style="1" bestFit="1" customWidth="1"/>
    <col min="1242" max="1242" width="12.44140625" style="1" bestFit="1" customWidth="1"/>
    <col min="1243" max="1243" width="7" style="1" bestFit="1" customWidth="1"/>
    <col min="1244" max="1244" width="10" style="1" bestFit="1" customWidth="1"/>
    <col min="1245" max="1245" width="5.6640625" style="1" bestFit="1" customWidth="1"/>
    <col min="1246" max="1246" width="6.6640625" style="1" bestFit="1" customWidth="1"/>
    <col min="1247" max="1247" width="8.109375" style="1" bestFit="1" customWidth="1"/>
    <col min="1248" max="1248" width="11.33203125" style="1" bestFit="1" customWidth="1"/>
    <col min="1249" max="1249" width="8.109375" style="1" bestFit="1" customWidth="1"/>
    <col min="1250" max="1250" width="11.6640625" style="1" bestFit="1" customWidth="1"/>
    <col min="1251" max="1252" width="6.6640625" style="1" bestFit="1" customWidth="1"/>
    <col min="1253" max="1253" width="7" style="1" bestFit="1" customWidth="1"/>
    <col min="1254" max="1254" width="11.33203125" style="1" bestFit="1" customWidth="1"/>
    <col min="1255" max="1255" width="5.88671875" style="1" bestFit="1" customWidth="1"/>
    <col min="1256" max="1256" width="10" style="1" bestFit="1" customWidth="1"/>
    <col min="1257" max="1258" width="5.6640625" style="1" bestFit="1" customWidth="1"/>
    <col min="1259" max="1259" width="9.44140625" style="1" bestFit="1" customWidth="1"/>
    <col min="1260" max="1260" width="12.44140625" style="1" bestFit="1" customWidth="1"/>
    <col min="1261" max="1261" width="8.109375" style="1" bestFit="1" customWidth="1"/>
    <col min="1262" max="1262" width="11.33203125" style="1" bestFit="1" customWidth="1"/>
    <col min="1263" max="1263" width="6.6640625" style="1" bestFit="1" customWidth="1"/>
    <col min="1264" max="1264" width="6.5546875" style="1" bestFit="1" customWidth="1"/>
    <col min="1265" max="1494" width="8.88671875" style="1"/>
    <col min="1495" max="1495" width="7.33203125" style="1" bestFit="1" customWidth="1"/>
    <col min="1496" max="1496" width="10.33203125" style="1" customWidth="1"/>
    <col min="1497" max="1497" width="9.44140625" style="1" bestFit="1" customWidth="1"/>
    <col min="1498" max="1498" width="12.44140625" style="1" bestFit="1" customWidth="1"/>
    <col min="1499" max="1499" width="7" style="1" bestFit="1" customWidth="1"/>
    <col min="1500" max="1500" width="10" style="1" bestFit="1" customWidth="1"/>
    <col min="1501" max="1501" width="5.6640625" style="1" bestFit="1" customWidth="1"/>
    <col min="1502" max="1502" width="6.6640625" style="1" bestFit="1" customWidth="1"/>
    <col min="1503" max="1503" width="8.109375" style="1" bestFit="1" customWidth="1"/>
    <col min="1504" max="1504" width="11.33203125" style="1" bestFit="1" customWidth="1"/>
    <col min="1505" max="1505" width="8.109375" style="1" bestFit="1" customWidth="1"/>
    <col min="1506" max="1506" width="11.6640625" style="1" bestFit="1" customWidth="1"/>
    <col min="1507" max="1508" width="6.6640625" style="1" bestFit="1" customWidth="1"/>
    <col min="1509" max="1509" width="7" style="1" bestFit="1" customWidth="1"/>
    <col min="1510" max="1510" width="11.33203125" style="1" bestFit="1" customWidth="1"/>
    <col min="1511" max="1511" width="5.88671875" style="1" bestFit="1" customWidth="1"/>
    <col min="1512" max="1512" width="10" style="1" bestFit="1" customWidth="1"/>
    <col min="1513" max="1514" width="5.6640625" style="1" bestFit="1" customWidth="1"/>
    <col min="1515" max="1515" width="9.44140625" style="1" bestFit="1" customWidth="1"/>
    <col min="1516" max="1516" width="12.44140625" style="1" bestFit="1" customWidth="1"/>
    <col min="1517" max="1517" width="8.109375" style="1" bestFit="1" customWidth="1"/>
    <col min="1518" max="1518" width="11.33203125" style="1" bestFit="1" customWidth="1"/>
    <col min="1519" max="1519" width="6.6640625" style="1" bestFit="1" customWidth="1"/>
    <col min="1520" max="1520" width="6.5546875" style="1" bestFit="1" customWidth="1"/>
    <col min="1521" max="1750" width="8.88671875" style="1"/>
    <col min="1751" max="1751" width="7.33203125" style="1" bestFit="1" customWidth="1"/>
    <col min="1752" max="1752" width="10.33203125" style="1" customWidth="1"/>
    <col min="1753" max="1753" width="9.44140625" style="1" bestFit="1" customWidth="1"/>
    <col min="1754" max="1754" width="12.44140625" style="1" bestFit="1" customWidth="1"/>
    <col min="1755" max="1755" width="7" style="1" bestFit="1" customWidth="1"/>
    <col min="1756" max="1756" width="10" style="1" bestFit="1" customWidth="1"/>
    <col min="1757" max="1757" width="5.6640625" style="1" bestFit="1" customWidth="1"/>
    <col min="1758" max="1758" width="6.6640625" style="1" bestFit="1" customWidth="1"/>
    <col min="1759" max="1759" width="8.109375" style="1" bestFit="1" customWidth="1"/>
    <col min="1760" max="1760" width="11.33203125" style="1" bestFit="1" customWidth="1"/>
    <col min="1761" max="1761" width="8.109375" style="1" bestFit="1" customWidth="1"/>
    <col min="1762" max="1762" width="11.6640625" style="1" bestFit="1" customWidth="1"/>
    <col min="1763" max="1764" width="6.6640625" style="1" bestFit="1" customWidth="1"/>
    <col min="1765" max="1765" width="7" style="1" bestFit="1" customWidth="1"/>
    <col min="1766" max="1766" width="11.33203125" style="1" bestFit="1" customWidth="1"/>
    <col min="1767" max="1767" width="5.88671875" style="1" bestFit="1" customWidth="1"/>
    <col min="1768" max="1768" width="10" style="1" bestFit="1" customWidth="1"/>
    <col min="1769" max="1770" width="5.6640625" style="1" bestFit="1" customWidth="1"/>
    <col min="1771" max="1771" width="9.44140625" style="1" bestFit="1" customWidth="1"/>
    <col min="1772" max="1772" width="12.44140625" style="1" bestFit="1" customWidth="1"/>
    <col min="1773" max="1773" width="8.109375" style="1" bestFit="1" customWidth="1"/>
    <col min="1774" max="1774" width="11.33203125" style="1" bestFit="1" customWidth="1"/>
    <col min="1775" max="1775" width="6.6640625" style="1" bestFit="1" customWidth="1"/>
    <col min="1776" max="1776" width="6.5546875" style="1" bestFit="1" customWidth="1"/>
    <col min="1777" max="2006" width="8.88671875" style="1"/>
    <col min="2007" max="2007" width="7.33203125" style="1" bestFit="1" customWidth="1"/>
    <col min="2008" max="2008" width="10.33203125" style="1" customWidth="1"/>
    <col min="2009" max="2009" width="9.44140625" style="1" bestFit="1" customWidth="1"/>
    <col min="2010" max="2010" width="12.44140625" style="1" bestFit="1" customWidth="1"/>
    <col min="2011" max="2011" width="7" style="1" bestFit="1" customWidth="1"/>
    <col min="2012" max="2012" width="10" style="1" bestFit="1" customWidth="1"/>
    <col min="2013" max="2013" width="5.6640625" style="1" bestFit="1" customWidth="1"/>
    <col min="2014" max="2014" width="6.6640625" style="1" bestFit="1" customWidth="1"/>
    <col min="2015" max="2015" width="8.109375" style="1" bestFit="1" customWidth="1"/>
    <col min="2016" max="2016" width="11.33203125" style="1" bestFit="1" customWidth="1"/>
    <col min="2017" max="2017" width="8.109375" style="1" bestFit="1" customWidth="1"/>
    <col min="2018" max="2018" width="11.6640625" style="1" bestFit="1" customWidth="1"/>
    <col min="2019" max="2020" width="6.6640625" style="1" bestFit="1" customWidth="1"/>
    <col min="2021" max="2021" width="7" style="1" bestFit="1" customWidth="1"/>
    <col min="2022" max="2022" width="11.33203125" style="1" bestFit="1" customWidth="1"/>
    <col min="2023" max="2023" width="5.88671875" style="1" bestFit="1" customWidth="1"/>
    <col min="2024" max="2024" width="10" style="1" bestFit="1" customWidth="1"/>
    <col min="2025" max="2026" width="5.6640625" style="1" bestFit="1" customWidth="1"/>
    <col min="2027" max="2027" width="9.44140625" style="1" bestFit="1" customWidth="1"/>
    <col min="2028" max="2028" width="12.44140625" style="1" bestFit="1" customWidth="1"/>
    <col min="2029" max="2029" width="8.109375" style="1" bestFit="1" customWidth="1"/>
    <col min="2030" max="2030" width="11.33203125" style="1" bestFit="1" customWidth="1"/>
    <col min="2031" max="2031" width="6.6640625" style="1" bestFit="1" customWidth="1"/>
    <col min="2032" max="2032" width="6.5546875" style="1" bestFit="1" customWidth="1"/>
    <col min="2033" max="2262" width="8.88671875" style="1"/>
    <col min="2263" max="2263" width="7.33203125" style="1" bestFit="1" customWidth="1"/>
    <col min="2264" max="2264" width="10.33203125" style="1" customWidth="1"/>
    <col min="2265" max="2265" width="9.44140625" style="1" bestFit="1" customWidth="1"/>
    <col min="2266" max="2266" width="12.44140625" style="1" bestFit="1" customWidth="1"/>
    <col min="2267" max="2267" width="7" style="1" bestFit="1" customWidth="1"/>
    <col min="2268" max="2268" width="10" style="1" bestFit="1" customWidth="1"/>
    <col min="2269" max="2269" width="5.6640625" style="1" bestFit="1" customWidth="1"/>
    <col min="2270" max="2270" width="6.6640625" style="1" bestFit="1" customWidth="1"/>
    <col min="2271" max="2271" width="8.109375" style="1" bestFit="1" customWidth="1"/>
    <col min="2272" max="2272" width="11.33203125" style="1" bestFit="1" customWidth="1"/>
    <col min="2273" max="2273" width="8.109375" style="1" bestFit="1" customWidth="1"/>
    <col min="2274" max="2274" width="11.6640625" style="1" bestFit="1" customWidth="1"/>
    <col min="2275" max="2276" width="6.6640625" style="1" bestFit="1" customWidth="1"/>
    <col min="2277" max="2277" width="7" style="1" bestFit="1" customWidth="1"/>
    <col min="2278" max="2278" width="11.33203125" style="1" bestFit="1" customWidth="1"/>
    <col min="2279" max="2279" width="5.88671875" style="1" bestFit="1" customWidth="1"/>
    <col min="2280" max="2280" width="10" style="1" bestFit="1" customWidth="1"/>
    <col min="2281" max="2282" width="5.6640625" style="1" bestFit="1" customWidth="1"/>
    <col min="2283" max="2283" width="9.44140625" style="1" bestFit="1" customWidth="1"/>
    <col min="2284" max="2284" width="12.44140625" style="1" bestFit="1" customWidth="1"/>
    <col min="2285" max="2285" width="8.109375" style="1" bestFit="1" customWidth="1"/>
    <col min="2286" max="2286" width="11.33203125" style="1" bestFit="1" customWidth="1"/>
    <col min="2287" max="2287" width="6.6640625" style="1" bestFit="1" customWidth="1"/>
    <col min="2288" max="2288" width="6.5546875" style="1" bestFit="1" customWidth="1"/>
    <col min="2289" max="2518" width="8.88671875" style="1"/>
    <col min="2519" max="2519" width="7.33203125" style="1" bestFit="1" customWidth="1"/>
    <col min="2520" max="2520" width="10.33203125" style="1" customWidth="1"/>
    <col min="2521" max="2521" width="9.44140625" style="1" bestFit="1" customWidth="1"/>
    <col min="2522" max="2522" width="12.44140625" style="1" bestFit="1" customWidth="1"/>
    <col min="2523" max="2523" width="7" style="1" bestFit="1" customWidth="1"/>
    <col min="2524" max="2524" width="10" style="1" bestFit="1" customWidth="1"/>
    <col min="2525" max="2525" width="5.6640625" style="1" bestFit="1" customWidth="1"/>
    <col min="2526" max="2526" width="6.6640625" style="1" bestFit="1" customWidth="1"/>
    <col min="2527" max="2527" width="8.109375" style="1" bestFit="1" customWidth="1"/>
    <col min="2528" max="2528" width="11.33203125" style="1" bestFit="1" customWidth="1"/>
    <col min="2529" max="2529" width="8.109375" style="1" bestFit="1" customWidth="1"/>
    <col min="2530" max="2530" width="11.6640625" style="1" bestFit="1" customWidth="1"/>
    <col min="2531" max="2532" width="6.6640625" style="1" bestFit="1" customWidth="1"/>
    <col min="2533" max="2533" width="7" style="1" bestFit="1" customWidth="1"/>
    <col min="2534" max="2534" width="11.33203125" style="1" bestFit="1" customWidth="1"/>
    <col min="2535" max="2535" width="5.88671875" style="1" bestFit="1" customWidth="1"/>
    <col min="2536" max="2536" width="10" style="1" bestFit="1" customWidth="1"/>
    <col min="2537" max="2538" width="5.6640625" style="1" bestFit="1" customWidth="1"/>
    <col min="2539" max="2539" width="9.44140625" style="1" bestFit="1" customWidth="1"/>
    <col min="2540" max="2540" width="12.44140625" style="1" bestFit="1" customWidth="1"/>
    <col min="2541" max="2541" width="8.109375" style="1" bestFit="1" customWidth="1"/>
    <col min="2542" max="2542" width="11.33203125" style="1" bestFit="1" customWidth="1"/>
    <col min="2543" max="2543" width="6.6640625" style="1" bestFit="1" customWidth="1"/>
    <col min="2544" max="2544" width="6.5546875" style="1" bestFit="1" customWidth="1"/>
    <col min="2545" max="2774" width="8.88671875" style="1"/>
    <col min="2775" max="2775" width="7.33203125" style="1" bestFit="1" customWidth="1"/>
    <col min="2776" max="2776" width="10.33203125" style="1" customWidth="1"/>
    <col min="2777" max="2777" width="9.44140625" style="1" bestFit="1" customWidth="1"/>
    <col min="2778" max="2778" width="12.44140625" style="1" bestFit="1" customWidth="1"/>
    <col min="2779" max="2779" width="7" style="1" bestFit="1" customWidth="1"/>
    <col min="2780" max="2780" width="10" style="1" bestFit="1" customWidth="1"/>
    <col min="2781" max="2781" width="5.6640625" style="1" bestFit="1" customWidth="1"/>
    <col min="2782" max="2782" width="6.6640625" style="1" bestFit="1" customWidth="1"/>
    <col min="2783" max="2783" width="8.109375" style="1" bestFit="1" customWidth="1"/>
    <col min="2784" max="2784" width="11.33203125" style="1" bestFit="1" customWidth="1"/>
    <col min="2785" max="2785" width="8.109375" style="1" bestFit="1" customWidth="1"/>
    <col min="2786" max="2786" width="11.6640625" style="1" bestFit="1" customWidth="1"/>
    <col min="2787" max="2788" width="6.6640625" style="1" bestFit="1" customWidth="1"/>
    <col min="2789" max="2789" width="7" style="1" bestFit="1" customWidth="1"/>
    <col min="2790" max="2790" width="11.33203125" style="1" bestFit="1" customWidth="1"/>
    <col min="2791" max="2791" width="5.88671875" style="1" bestFit="1" customWidth="1"/>
    <col min="2792" max="2792" width="10" style="1" bestFit="1" customWidth="1"/>
    <col min="2793" max="2794" width="5.6640625" style="1" bestFit="1" customWidth="1"/>
    <col min="2795" max="2795" width="9.44140625" style="1" bestFit="1" customWidth="1"/>
    <col min="2796" max="2796" width="12.44140625" style="1" bestFit="1" customWidth="1"/>
    <col min="2797" max="2797" width="8.109375" style="1" bestFit="1" customWidth="1"/>
    <col min="2798" max="2798" width="11.33203125" style="1" bestFit="1" customWidth="1"/>
    <col min="2799" max="2799" width="6.6640625" style="1" bestFit="1" customWidth="1"/>
    <col min="2800" max="2800" width="6.5546875" style="1" bestFit="1" customWidth="1"/>
    <col min="2801" max="3030" width="8.88671875" style="1"/>
    <col min="3031" max="3031" width="7.33203125" style="1" bestFit="1" customWidth="1"/>
    <col min="3032" max="3032" width="10.33203125" style="1" customWidth="1"/>
    <col min="3033" max="3033" width="9.44140625" style="1" bestFit="1" customWidth="1"/>
    <col min="3034" max="3034" width="12.44140625" style="1" bestFit="1" customWidth="1"/>
    <col min="3035" max="3035" width="7" style="1" bestFit="1" customWidth="1"/>
    <col min="3036" max="3036" width="10" style="1" bestFit="1" customWidth="1"/>
    <col min="3037" max="3037" width="5.6640625" style="1" bestFit="1" customWidth="1"/>
    <col min="3038" max="3038" width="6.6640625" style="1" bestFit="1" customWidth="1"/>
    <col min="3039" max="3039" width="8.109375" style="1" bestFit="1" customWidth="1"/>
    <col min="3040" max="3040" width="11.33203125" style="1" bestFit="1" customWidth="1"/>
    <col min="3041" max="3041" width="8.109375" style="1" bestFit="1" customWidth="1"/>
    <col min="3042" max="3042" width="11.6640625" style="1" bestFit="1" customWidth="1"/>
    <col min="3043" max="3044" width="6.6640625" style="1" bestFit="1" customWidth="1"/>
    <col min="3045" max="3045" width="7" style="1" bestFit="1" customWidth="1"/>
    <col min="3046" max="3046" width="11.33203125" style="1" bestFit="1" customWidth="1"/>
    <col min="3047" max="3047" width="5.88671875" style="1" bestFit="1" customWidth="1"/>
    <col min="3048" max="3048" width="10" style="1" bestFit="1" customWidth="1"/>
    <col min="3049" max="3050" width="5.6640625" style="1" bestFit="1" customWidth="1"/>
    <col min="3051" max="3051" width="9.44140625" style="1" bestFit="1" customWidth="1"/>
    <col min="3052" max="3052" width="12.44140625" style="1" bestFit="1" customWidth="1"/>
    <col min="3053" max="3053" width="8.109375" style="1" bestFit="1" customWidth="1"/>
    <col min="3054" max="3054" width="11.33203125" style="1" bestFit="1" customWidth="1"/>
    <col min="3055" max="3055" width="6.6640625" style="1" bestFit="1" customWidth="1"/>
    <col min="3056" max="3056" width="6.5546875" style="1" bestFit="1" customWidth="1"/>
    <col min="3057" max="3286" width="8.88671875" style="1"/>
    <col min="3287" max="3287" width="7.33203125" style="1" bestFit="1" customWidth="1"/>
    <col min="3288" max="3288" width="10.33203125" style="1" customWidth="1"/>
    <col min="3289" max="3289" width="9.44140625" style="1" bestFit="1" customWidth="1"/>
    <col min="3290" max="3290" width="12.44140625" style="1" bestFit="1" customWidth="1"/>
    <col min="3291" max="3291" width="7" style="1" bestFit="1" customWidth="1"/>
    <col min="3292" max="3292" width="10" style="1" bestFit="1" customWidth="1"/>
    <col min="3293" max="3293" width="5.6640625" style="1" bestFit="1" customWidth="1"/>
    <col min="3294" max="3294" width="6.6640625" style="1" bestFit="1" customWidth="1"/>
    <col min="3295" max="3295" width="8.109375" style="1" bestFit="1" customWidth="1"/>
    <col min="3296" max="3296" width="11.33203125" style="1" bestFit="1" customWidth="1"/>
    <col min="3297" max="3297" width="8.109375" style="1" bestFit="1" customWidth="1"/>
    <col min="3298" max="3298" width="11.6640625" style="1" bestFit="1" customWidth="1"/>
    <col min="3299" max="3300" width="6.6640625" style="1" bestFit="1" customWidth="1"/>
    <col min="3301" max="3301" width="7" style="1" bestFit="1" customWidth="1"/>
    <col min="3302" max="3302" width="11.33203125" style="1" bestFit="1" customWidth="1"/>
    <col min="3303" max="3303" width="5.88671875" style="1" bestFit="1" customWidth="1"/>
    <col min="3304" max="3304" width="10" style="1" bestFit="1" customWidth="1"/>
    <col min="3305" max="3306" width="5.6640625" style="1" bestFit="1" customWidth="1"/>
    <col min="3307" max="3307" width="9.44140625" style="1" bestFit="1" customWidth="1"/>
    <col min="3308" max="3308" width="12.44140625" style="1" bestFit="1" customWidth="1"/>
    <col min="3309" max="3309" width="8.109375" style="1" bestFit="1" customWidth="1"/>
    <col min="3310" max="3310" width="11.33203125" style="1" bestFit="1" customWidth="1"/>
    <col min="3311" max="3311" width="6.6640625" style="1" bestFit="1" customWidth="1"/>
    <col min="3312" max="3312" width="6.5546875" style="1" bestFit="1" customWidth="1"/>
    <col min="3313" max="3542" width="8.88671875" style="1"/>
    <col min="3543" max="3543" width="7.33203125" style="1" bestFit="1" customWidth="1"/>
    <col min="3544" max="3544" width="10.33203125" style="1" customWidth="1"/>
    <col min="3545" max="3545" width="9.44140625" style="1" bestFit="1" customWidth="1"/>
    <col min="3546" max="3546" width="12.44140625" style="1" bestFit="1" customWidth="1"/>
    <col min="3547" max="3547" width="7" style="1" bestFit="1" customWidth="1"/>
    <col min="3548" max="3548" width="10" style="1" bestFit="1" customWidth="1"/>
    <col min="3549" max="3549" width="5.6640625" style="1" bestFit="1" customWidth="1"/>
    <col min="3550" max="3550" width="6.6640625" style="1" bestFit="1" customWidth="1"/>
    <col min="3551" max="3551" width="8.109375" style="1" bestFit="1" customWidth="1"/>
    <col min="3552" max="3552" width="11.33203125" style="1" bestFit="1" customWidth="1"/>
    <col min="3553" max="3553" width="8.109375" style="1" bestFit="1" customWidth="1"/>
    <col min="3554" max="3554" width="11.6640625" style="1" bestFit="1" customWidth="1"/>
    <col min="3555" max="3556" width="6.6640625" style="1" bestFit="1" customWidth="1"/>
    <col min="3557" max="3557" width="7" style="1" bestFit="1" customWidth="1"/>
    <col min="3558" max="3558" width="11.33203125" style="1" bestFit="1" customWidth="1"/>
    <col min="3559" max="3559" width="5.88671875" style="1" bestFit="1" customWidth="1"/>
    <col min="3560" max="3560" width="10" style="1" bestFit="1" customWidth="1"/>
    <col min="3561" max="3562" width="5.6640625" style="1" bestFit="1" customWidth="1"/>
    <col min="3563" max="3563" width="9.44140625" style="1" bestFit="1" customWidth="1"/>
    <col min="3564" max="3564" width="12.44140625" style="1" bestFit="1" customWidth="1"/>
    <col min="3565" max="3565" width="8.109375" style="1" bestFit="1" customWidth="1"/>
    <col min="3566" max="3566" width="11.33203125" style="1" bestFit="1" customWidth="1"/>
    <col min="3567" max="3567" width="6.6640625" style="1" bestFit="1" customWidth="1"/>
    <col min="3568" max="3568" width="6.5546875" style="1" bestFit="1" customWidth="1"/>
    <col min="3569" max="3798" width="8.88671875" style="1"/>
    <col min="3799" max="3799" width="7.33203125" style="1" bestFit="1" customWidth="1"/>
    <col min="3800" max="3800" width="10.33203125" style="1" customWidth="1"/>
    <col min="3801" max="3801" width="9.44140625" style="1" bestFit="1" customWidth="1"/>
    <col min="3802" max="3802" width="12.44140625" style="1" bestFit="1" customWidth="1"/>
    <col min="3803" max="3803" width="7" style="1" bestFit="1" customWidth="1"/>
    <col min="3804" max="3804" width="10" style="1" bestFit="1" customWidth="1"/>
    <col min="3805" max="3805" width="5.6640625" style="1" bestFit="1" customWidth="1"/>
    <col min="3806" max="3806" width="6.6640625" style="1" bestFit="1" customWidth="1"/>
    <col min="3807" max="3807" width="8.109375" style="1" bestFit="1" customWidth="1"/>
    <col min="3808" max="3808" width="11.33203125" style="1" bestFit="1" customWidth="1"/>
    <col min="3809" max="3809" width="8.109375" style="1" bestFit="1" customWidth="1"/>
    <col min="3810" max="3810" width="11.6640625" style="1" bestFit="1" customWidth="1"/>
    <col min="3811" max="3812" width="6.6640625" style="1" bestFit="1" customWidth="1"/>
    <col min="3813" max="3813" width="7" style="1" bestFit="1" customWidth="1"/>
    <col min="3814" max="3814" width="11.33203125" style="1" bestFit="1" customWidth="1"/>
    <col min="3815" max="3815" width="5.88671875" style="1" bestFit="1" customWidth="1"/>
    <col min="3816" max="3816" width="10" style="1" bestFit="1" customWidth="1"/>
    <col min="3817" max="3818" width="5.6640625" style="1" bestFit="1" customWidth="1"/>
    <col min="3819" max="3819" width="9.44140625" style="1" bestFit="1" customWidth="1"/>
    <col min="3820" max="3820" width="12.44140625" style="1" bestFit="1" customWidth="1"/>
    <col min="3821" max="3821" width="8.109375" style="1" bestFit="1" customWidth="1"/>
    <col min="3822" max="3822" width="11.33203125" style="1" bestFit="1" customWidth="1"/>
    <col min="3823" max="3823" width="6.6640625" style="1" bestFit="1" customWidth="1"/>
    <col min="3824" max="3824" width="6.5546875" style="1" bestFit="1" customWidth="1"/>
    <col min="3825" max="4054" width="8.88671875" style="1"/>
    <col min="4055" max="4055" width="7.33203125" style="1" bestFit="1" customWidth="1"/>
    <col min="4056" max="4056" width="10.33203125" style="1" customWidth="1"/>
    <col min="4057" max="4057" width="9.44140625" style="1" bestFit="1" customWidth="1"/>
    <col min="4058" max="4058" width="12.44140625" style="1" bestFit="1" customWidth="1"/>
    <col min="4059" max="4059" width="7" style="1" bestFit="1" customWidth="1"/>
    <col min="4060" max="4060" width="10" style="1" bestFit="1" customWidth="1"/>
    <col min="4061" max="4061" width="5.6640625" style="1" bestFit="1" customWidth="1"/>
    <col min="4062" max="4062" width="6.6640625" style="1" bestFit="1" customWidth="1"/>
    <col min="4063" max="4063" width="8.109375" style="1" bestFit="1" customWidth="1"/>
    <col min="4064" max="4064" width="11.33203125" style="1" bestFit="1" customWidth="1"/>
    <col min="4065" max="4065" width="8.109375" style="1" bestFit="1" customWidth="1"/>
    <col min="4066" max="4066" width="11.6640625" style="1" bestFit="1" customWidth="1"/>
    <col min="4067" max="4068" width="6.6640625" style="1" bestFit="1" customWidth="1"/>
    <col min="4069" max="4069" width="7" style="1" bestFit="1" customWidth="1"/>
    <col min="4070" max="4070" width="11.33203125" style="1" bestFit="1" customWidth="1"/>
    <col min="4071" max="4071" width="5.88671875" style="1" bestFit="1" customWidth="1"/>
    <col min="4072" max="4072" width="10" style="1" bestFit="1" customWidth="1"/>
    <col min="4073" max="4074" width="5.6640625" style="1" bestFit="1" customWidth="1"/>
    <col min="4075" max="4075" width="9.44140625" style="1" bestFit="1" customWidth="1"/>
    <col min="4076" max="4076" width="12.44140625" style="1" bestFit="1" customWidth="1"/>
    <col min="4077" max="4077" width="8.109375" style="1" bestFit="1" customWidth="1"/>
    <col min="4078" max="4078" width="11.33203125" style="1" bestFit="1" customWidth="1"/>
    <col min="4079" max="4079" width="6.6640625" style="1" bestFit="1" customWidth="1"/>
    <col min="4080" max="4080" width="6.5546875" style="1" bestFit="1" customWidth="1"/>
    <col min="4081" max="4310" width="8.88671875" style="1"/>
    <col min="4311" max="4311" width="7.33203125" style="1" bestFit="1" customWidth="1"/>
    <col min="4312" max="4312" width="10.33203125" style="1" customWidth="1"/>
    <col min="4313" max="4313" width="9.44140625" style="1" bestFit="1" customWidth="1"/>
    <col min="4314" max="4314" width="12.44140625" style="1" bestFit="1" customWidth="1"/>
    <col min="4315" max="4315" width="7" style="1" bestFit="1" customWidth="1"/>
    <col min="4316" max="4316" width="10" style="1" bestFit="1" customWidth="1"/>
    <col min="4317" max="4317" width="5.6640625" style="1" bestFit="1" customWidth="1"/>
    <col min="4318" max="4318" width="6.6640625" style="1" bestFit="1" customWidth="1"/>
    <col min="4319" max="4319" width="8.109375" style="1" bestFit="1" customWidth="1"/>
    <col min="4320" max="4320" width="11.33203125" style="1" bestFit="1" customWidth="1"/>
    <col min="4321" max="4321" width="8.109375" style="1" bestFit="1" customWidth="1"/>
    <col min="4322" max="4322" width="11.6640625" style="1" bestFit="1" customWidth="1"/>
    <col min="4323" max="4324" width="6.6640625" style="1" bestFit="1" customWidth="1"/>
    <col min="4325" max="4325" width="7" style="1" bestFit="1" customWidth="1"/>
    <col min="4326" max="4326" width="11.33203125" style="1" bestFit="1" customWidth="1"/>
    <col min="4327" max="4327" width="5.88671875" style="1" bestFit="1" customWidth="1"/>
    <col min="4328" max="4328" width="10" style="1" bestFit="1" customWidth="1"/>
    <col min="4329" max="4330" width="5.6640625" style="1" bestFit="1" customWidth="1"/>
    <col min="4331" max="4331" width="9.44140625" style="1" bestFit="1" customWidth="1"/>
    <col min="4332" max="4332" width="12.44140625" style="1" bestFit="1" customWidth="1"/>
    <col min="4333" max="4333" width="8.109375" style="1" bestFit="1" customWidth="1"/>
    <col min="4334" max="4334" width="11.33203125" style="1" bestFit="1" customWidth="1"/>
    <col min="4335" max="4335" width="6.6640625" style="1" bestFit="1" customWidth="1"/>
    <col min="4336" max="4336" width="6.5546875" style="1" bestFit="1" customWidth="1"/>
    <col min="4337" max="4566" width="8.88671875" style="1"/>
    <col min="4567" max="4567" width="7.33203125" style="1" bestFit="1" customWidth="1"/>
    <col min="4568" max="4568" width="10.33203125" style="1" customWidth="1"/>
    <col min="4569" max="4569" width="9.44140625" style="1" bestFit="1" customWidth="1"/>
    <col min="4570" max="4570" width="12.44140625" style="1" bestFit="1" customWidth="1"/>
    <col min="4571" max="4571" width="7" style="1" bestFit="1" customWidth="1"/>
    <col min="4572" max="4572" width="10" style="1" bestFit="1" customWidth="1"/>
    <col min="4573" max="4573" width="5.6640625" style="1" bestFit="1" customWidth="1"/>
    <col min="4574" max="4574" width="6.6640625" style="1" bestFit="1" customWidth="1"/>
    <col min="4575" max="4575" width="8.109375" style="1" bestFit="1" customWidth="1"/>
    <col min="4576" max="4576" width="11.33203125" style="1" bestFit="1" customWidth="1"/>
    <col min="4577" max="4577" width="8.109375" style="1" bestFit="1" customWidth="1"/>
    <col min="4578" max="4578" width="11.6640625" style="1" bestFit="1" customWidth="1"/>
    <col min="4579" max="4580" width="6.6640625" style="1" bestFit="1" customWidth="1"/>
    <col min="4581" max="4581" width="7" style="1" bestFit="1" customWidth="1"/>
    <col min="4582" max="4582" width="11.33203125" style="1" bestFit="1" customWidth="1"/>
    <col min="4583" max="4583" width="5.88671875" style="1" bestFit="1" customWidth="1"/>
    <col min="4584" max="4584" width="10" style="1" bestFit="1" customWidth="1"/>
    <col min="4585" max="4586" width="5.6640625" style="1" bestFit="1" customWidth="1"/>
    <col min="4587" max="4587" width="9.44140625" style="1" bestFit="1" customWidth="1"/>
    <col min="4588" max="4588" width="12.44140625" style="1" bestFit="1" customWidth="1"/>
    <col min="4589" max="4589" width="8.109375" style="1" bestFit="1" customWidth="1"/>
    <col min="4590" max="4590" width="11.33203125" style="1" bestFit="1" customWidth="1"/>
    <col min="4591" max="4591" width="6.6640625" style="1" bestFit="1" customWidth="1"/>
    <col min="4592" max="4592" width="6.5546875" style="1" bestFit="1" customWidth="1"/>
    <col min="4593" max="4822" width="8.88671875" style="1"/>
    <col min="4823" max="4823" width="7.33203125" style="1" bestFit="1" customWidth="1"/>
    <col min="4824" max="4824" width="10.33203125" style="1" customWidth="1"/>
    <col min="4825" max="4825" width="9.44140625" style="1" bestFit="1" customWidth="1"/>
    <col min="4826" max="4826" width="12.44140625" style="1" bestFit="1" customWidth="1"/>
    <col min="4827" max="4827" width="7" style="1" bestFit="1" customWidth="1"/>
    <col min="4828" max="4828" width="10" style="1" bestFit="1" customWidth="1"/>
    <col min="4829" max="4829" width="5.6640625" style="1" bestFit="1" customWidth="1"/>
    <col min="4830" max="4830" width="6.6640625" style="1" bestFit="1" customWidth="1"/>
    <col min="4831" max="4831" width="8.109375" style="1" bestFit="1" customWidth="1"/>
    <col min="4832" max="4832" width="11.33203125" style="1" bestFit="1" customWidth="1"/>
    <col min="4833" max="4833" width="8.109375" style="1" bestFit="1" customWidth="1"/>
    <col min="4834" max="4834" width="11.6640625" style="1" bestFit="1" customWidth="1"/>
    <col min="4835" max="4836" width="6.6640625" style="1" bestFit="1" customWidth="1"/>
    <col min="4837" max="4837" width="7" style="1" bestFit="1" customWidth="1"/>
    <col min="4838" max="4838" width="11.33203125" style="1" bestFit="1" customWidth="1"/>
    <col min="4839" max="4839" width="5.88671875" style="1" bestFit="1" customWidth="1"/>
    <col min="4840" max="4840" width="10" style="1" bestFit="1" customWidth="1"/>
    <col min="4841" max="4842" width="5.6640625" style="1" bestFit="1" customWidth="1"/>
    <col min="4843" max="4843" width="9.44140625" style="1" bestFit="1" customWidth="1"/>
    <col min="4844" max="4844" width="12.44140625" style="1" bestFit="1" customWidth="1"/>
    <col min="4845" max="4845" width="8.109375" style="1" bestFit="1" customWidth="1"/>
    <col min="4846" max="4846" width="11.33203125" style="1" bestFit="1" customWidth="1"/>
    <col min="4847" max="4847" width="6.6640625" style="1" bestFit="1" customWidth="1"/>
    <col min="4848" max="4848" width="6.5546875" style="1" bestFit="1" customWidth="1"/>
    <col min="4849" max="5078" width="8.88671875" style="1"/>
    <col min="5079" max="5079" width="7.33203125" style="1" bestFit="1" customWidth="1"/>
    <col min="5080" max="5080" width="10.33203125" style="1" customWidth="1"/>
    <col min="5081" max="5081" width="9.44140625" style="1" bestFit="1" customWidth="1"/>
    <col min="5082" max="5082" width="12.44140625" style="1" bestFit="1" customWidth="1"/>
    <col min="5083" max="5083" width="7" style="1" bestFit="1" customWidth="1"/>
    <col min="5084" max="5084" width="10" style="1" bestFit="1" customWidth="1"/>
    <col min="5085" max="5085" width="5.6640625" style="1" bestFit="1" customWidth="1"/>
    <col min="5086" max="5086" width="6.6640625" style="1" bestFit="1" customWidth="1"/>
    <col min="5087" max="5087" width="8.109375" style="1" bestFit="1" customWidth="1"/>
    <col min="5088" max="5088" width="11.33203125" style="1" bestFit="1" customWidth="1"/>
    <col min="5089" max="5089" width="8.109375" style="1" bestFit="1" customWidth="1"/>
    <col min="5090" max="5090" width="11.6640625" style="1" bestFit="1" customWidth="1"/>
    <col min="5091" max="5092" width="6.6640625" style="1" bestFit="1" customWidth="1"/>
    <col min="5093" max="5093" width="7" style="1" bestFit="1" customWidth="1"/>
    <col min="5094" max="5094" width="11.33203125" style="1" bestFit="1" customWidth="1"/>
    <col min="5095" max="5095" width="5.88671875" style="1" bestFit="1" customWidth="1"/>
    <col min="5096" max="5096" width="10" style="1" bestFit="1" customWidth="1"/>
    <col min="5097" max="5098" width="5.6640625" style="1" bestFit="1" customWidth="1"/>
    <col min="5099" max="5099" width="9.44140625" style="1" bestFit="1" customWidth="1"/>
    <col min="5100" max="5100" width="12.44140625" style="1" bestFit="1" customWidth="1"/>
    <col min="5101" max="5101" width="8.109375" style="1" bestFit="1" customWidth="1"/>
    <col min="5102" max="5102" width="11.33203125" style="1" bestFit="1" customWidth="1"/>
    <col min="5103" max="5103" width="6.6640625" style="1" bestFit="1" customWidth="1"/>
    <col min="5104" max="5104" width="6.5546875" style="1" bestFit="1" customWidth="1"/>
    <col min="5105" max="5334" width="8.88671875" style="1"/>
    <col min="5335" max="5335" width="7.33203125" style="1" bestFit="1" customWidth="1"/>
    <col min="5336" max="5336" width="10.33203125" style="1" customWidth="1"/>
    <col min="5337" max="5337" width="9.44140625" style="1" bestFit="1" customWidth="1"/>
    <col min="5338" max="5338" width="12.44140625" style="1" bestFit="1" customWidth="1"/>
    <col min="5339" max="5339" width="7" style="1" bestFit="1" customWidth="1"/>
    <col min="5340" max="5340" width="10" style="1" bestFit="1" customWidth="1"/>
    <col min="5341" max="5341" width="5.6640625" style="1" bestFit="1" customWidth="1"/>
    <col min="5342" max="5342" width="6.6640625" style="1" bestFit="1" customWidth="1"/>
    <col min="5343" max="5343" width="8.109375" style="1" bestFit="1" customWidth="1"/>
    <col min="5344" max="5344" width="11.33203125" style="1" bestFit="1" customWidth="1"/>
    <col min="5345" max="5345" width="8.109375" style="1" bestFit="1" customWidth="1"/>
    <col min="5346" max="5346" width="11.6640625" style="1" bestFit="1" customWidth="1"/>
    <col min="5347" max="5348" width="6.6640625" style="1" bestFit="1" customWidth="1"/>
    <col min="5349" max="5349" width="7" style="1" bestFit="1" customWidth="1"/>
    <col min="5350" max="5350" width="11.33203125" style="1" bestFit="1" customWidth="1"/>
    <col min="5351" max="5351" width="5.88671875" style="1" bestFit="1" customWidth="1"/>
    <col min="5352" max="5352" width="10" style="1" bestFit="1" customWidth="1"/>
    <col min="5353" max="5354" width="5.6640625" style="1" bestFit="1" customWidth="1"/>
    <col min="5355" max="5355" width="9.44140625" style="1" bestFit="1" customWidth="1"/>
    <col min="5356" max="5356" width="12.44140625" style="1" bestFit="1" customWidth="1"/>
    <col min="5357" max="5357" width="8.109375" style="1" bestFit="1" customWidth="1"/>
    <col min="5358" max="5358" width="11.33203125" style="1" bestFit="1" customWidth="1"/>
    <col min="5359" max="5359" width="6.6640625" style="1" bestFit="1" customWidth="1"/>
    <col min="5360" max="5360" width="6.5546875" style="1" bestFit="1" customWidth="1"/>
    <col min="5361" max="5590" width="8.88671875" style="1"/>
    <col min="5591" max="5591" width="7.33203125" style="1" bestFit="1" customWidth="1"/>
    <col min="5592" max="5592" width="10.33203125" style="1" customWidth="1"/>
    <col min="5593" max="5593" width="9.44140625" style="1" bestFit="1" customWidth="1"/>
    <col min="5594" max="5594" width="12.44140625" style="1" bestFit="1" customWidth="1"/>
    <col min="5595" max="5595" width="7" style="1" bestFit="1" customWidth="1"/>
    <col min="5596" max="5596" width="10" style="1" bestFit="1" customWidth="1"/>
    <col min="5597" max="5597" width="5.6640625" style="1" bestFit="1" customWidth="1"/>
    <col min="5598" max="5598" width="6.6640625" style="1" bestFit="1" customWidth="1"/>
    <col min="5599" max="5599" width="8.109375" style="1" bestFit="1" customWidth="1"/>
    <col min="5600" max="5600" width="11.33203125" style="1" bestFit="1" customWidth="1"/>
    <col min="5601" max="5601" width="8.109375" style="1" bestFit="1" customWidth="1"/>
    <col min="5602" max="5602" width="11.6640625" style="1" bestFit="1" customWidth="1"/>
    <col min="5603" max="5604" width="6.6640625" style="1" bestFit="1" customWidth="1"/>
    <col min="5605" max="5605" width="7" style="1" bestFit="1" customWidth="1"/>
    <col min="5606" max="5606" width="11.33203125" style="1" bestFit="1" customWidth="1"/>
    <col min="5607" max="5607" width="5.88671875" style="1" bestFit="1" customWidth="1"/>
    <col min="5608" max="5608" width="10" style="1" bestFit="1" customWidth="1"/>
    <col min="5609" max="5610" width="5.6640625" style="1" bestFit="1" customWidth="1"/>
    <col min="5611" max="5611" width="9.44140625" style="1" bestFit="1" customWidth="1"/>
    <col min="5612" max="5612" width="12.44140625" style="1" bestFit="1" customWidth="1"/>
    <col min="5613" max="5613" width="8.109375" style="1" bestFit="1" customWidth="1"/>
    <col min="5614" max="5614" width="11.33203125" style="1" bestFit="1" customWidth="1"/>
    <col min="5615" max="5615" width="6.6640625" style="1" bestFit="1" customWidth="1"/>
    <col min="5616" max="5616" width="6.5546875" style="1" bestFit="1" customWidth="1"/>
    <col min="5617" max="5846" width="8.88671875" style="1"/>
    <col min="5847" max="5847" width="7.33203125" style="1" bestFit="1" customWidth="1"/>
    <col min="5848" max="5848" width="10.33203125" style="1" customWidth="1"/>
    <col min="5849" max="5849" width="9.44140625" style="1" bestFit="1" customWidth="1"/>
    <col min="5850" max="5850" width="12.44140625" style="1" bestFit="1" customWidth="1"/>
    <col min="5851" max="5851" width="7" style="1" bestFit="1" customWidth="1"/>
    <col min="5852" max="5852" width="10" style="1" bestFit="1" customWidth="1"/>
    <col min="5853" max="5853" width="5.6640625" style="1" bestFit="1" customWidth="1"/>
    <col min="5854" max="5854" width="6.6640625" style="1" bestFit="1" customWidth="1"/>
    <col min="5855" max="5855" width="8.109375" style="1" bestFit="1" customWidth="1"/>
    <col min="5856" max="5856" width="11.33203125" style="1" bestFit="1" customWidth="1"/>
    <col min="5857" max="5857" width="8.109375" style="1" bestFit="1" customWidth="1"/>
    <col min="5858" max="5858" width="11.6640625" style="1" bestFit="1" customWidth="1"/>
    <col min="5859" max="5860" width="6.6640625" style="1" bestFit="1" customWidth="1"/>
    <col min="5861" max="5861" width="7" style="1" bestFit="1" customWidth="1"/>
    <col min="5862" max="5862" width="11.33203125" style="1" bestFit="1" customWidth="1"/>
    <col min="5863" max="5863" width="5.88671875" style="1" bestFit="1" customWidth="1"/>
    <col min="5864" max="5864" width="10" style="1" bestFit="1" customWidth="1"/>
    <col min="5865" max="5866" width="5.6640625" style="1" bestFit="1" customWidth="1"/>
    <col min="5867" max="5867" width="9.44140625" style="1" bestFit="1" customWidth="1"/>
    <col min="5868" max="5868" width="12.44140625" style="1" bestFit="1" customWidth="1"/>
    <col min="5869" max="5869" width="8.109375" style="1" bestFit="1" customWidth="1"/>
    <col min="5870" max="5870" width="11.33203125" style="1" bestFit="1" customWidth="1"/>
    <col min="5871" max="5871" width="6.6640625" style="1" bestFit="1" customWidth="1"/>
    <col min="5872" max="5872" width="6.5546875" style="1" bestFit="1" customWidth="1"/>
    <col min="5873" max="6102" width="8.88671875" style="1"/>
    <col min="6103" max="6103" width="7.33203125" style="1" bestFit="1" customWidth="1"/>
    <col min="6104" max="6104" width="10.33203125" style="1" customWidth="1"/>
    <col min="6105" max="6105" width="9.44140625" style="1" bestFit="1" customWidth="1"/>
    <col min="6106" max="6106" width="12.44140625" style="1" bestFit="1" customWidth="1"/>
    <col min="6107" max="6107" width="7" style="1" bestFit="1" customWidth="1"/>
    <col min="6108" max="6108" width="10" style="1" bestFit="1" customWidth="1"/>
    <col min="6109" max="6109" width="5.6640625" style="1" bestFit="1" customWidth="1"/>
    <col min="6110" max="6110" width="6.6640625" style="1" bestFit="1" customWidth="1"/>
    <col min="6111" max="6111" width="8.109375" style="1" bestFit="1" customWidth="1"/>
    <col min="6112" max="6112" width="11.33203125" style="1" bestFit="1" customWidth="1"/>
    <col min="6113" max="6113" width="8.109375" style="1" bestFit="1" customWidth="1"/>
    <col min="6114" max="6114" width="11.6640625" style="1" bestFit="1" customWidth="1"/>
    <col min="6115" max="6116" width="6.6640625" style="1" bestFit="1" customWidth="1"/>
    <col min="6117" max="6117" width="7" style="1" bestFit="1" customWidth="1"/>
    <col min="6118" max="6118" width="11.33203125" style="1" bestFit="1" customWidth="1"/>
    <col min="6119" max="6119" width="5.88671875" style="1" bestFit="1" customWidth="1"/>
    <col min="6120" max="6120" width="10" style="1" bestFit="1" customWidth="1"/>
    <col min="6121" max="6122" width="5.6640625" style="1" bestFit="1" customWidth="1"/>
    <col min="6123" max="6123" width="9.44140625" style="1" bestFit="1" customWidth="1"/>
    <col min="6124" max="6124" width="12.44140625" style="1" bestFit="1" customWidth="1"/>
    <col min="6125" max="6125" width="8.109375" style="1" bestFit="1" customWidth="1"/>
    <col min="6126" max="6126" width="11.33203125" style="1" bestFit="1" customWidth="1"/>
    <col min="6127" max="6127" width="6.6640625" style="1" bestFit="1" customWidth="1"/>
    <col min="6128" max="6128" width="6.5546875" style="1" bestFit="1" customWidth="1"/>
    <col min="6129" max="6358" width="8.88671875" style="1"/>
    <col min="6359" max="6359" width="7.33203125" style="1" bestFit="1" customWidth="1"/>
    <col min="6360" max="6360" width="10.33203125" style="1" customWidth="1"/>
    <col min="6361" max="6361" width="9.44140625" style="1" bestFit="1" customWidth="1"/>
    <col min="6362" max="6362" width="12.44140625" style="1" bestFit="1" customWidth="1"/>
    <col min="6363" max="6363" width="7" style="1" bestFit="1" customWidth="1"/>
    <col min="6364" max="6364" width="10" style="1" bestFit="1" customWidth="1"/>
    <col min="6365" max="6365" width="5.6640625" style="1" bestFit="1" customWidth="1"/>
    <col min="6366" max="6366" width="6.6640625" style="1" bestFit="1" customWidth="1"/>
    <col min="6367" max="6367" width="8.109375" style="1" bestFit="1" customWidth="1"/>
    <col min="6368" max="6368" width="11.33203125" style="1" bestFit="1" customWidth="1"/>
    <col min="6369" max="6369" width="8.109375" style="1" bestFit="1" customWidth="1"/>
    <col min="6370" max="6370" width="11.6640625" style="1" bestFit="1" customWidth="1"/>
    <col min="6371" max="6372" width="6.6640625" style="1" bestFit="1" customWidth="1"/>
    <col min="6373" max="6373" width="7" style="1" bestFit="1" customWidth="1"/>
    <col min="6374" max="6374" width="11.33203125" style="1" bestFit="1" customWidth="1"/>
    <col min="6375" max="6375" width="5.88671875" style="1" bestFit="1" customWidth="1"/>
    <col min="6376" max="6376" width="10" style="1" bestFit="1" customWidth="1"/>
    <col min="6377" max="6378" width="5.6640625" style="1" bestFit="1" customWidth="1"/>
    <col min="6379" max="6379" width="9.44140625" style="1" bestFit="1" customWidth="1"/>
    <col min="6380" max="6380" width="12.44140625" style="1" bestFit="1" customWidth="1"/>
    <col min="6381" max="6381" width="8.109375" style="1" bestFit="1" customWidth="1"/>
    <col min="6382" max="6382" width="11.33203125" style="1" bestFit="1" customWidth="1"/>
    <col min="6383" max="6383" width="6.6640625" style="1" bestFit="1" customWidth="1"/>
    <col min="6384" max="6384" width="6.5546875" style="1" bestFit="1" customWidth="1"/>
    <col min="6385" max="6614" width="8.88671875" style="1"/>
    <col min="6615" max="6615" width="7.33203125" style="1" bestFit="1" customWidth="1"/>
    <col min="6616" max="6616" width="10.33203125" style="1" customWidth="1"/>
    <col min="6617" max="6617" width="9.44140625" style="1" bestFit="1" customWidth="1"/>
    <col min="6618" max="6618" width="12.44140625" style="1" bestFit="1" customWidth="1"/>
    <col min="6619" max="6619" width="7" style="1" bestFit="1" customWidth="1"/>
    <col min="6620" max="6620" width="10" style="1" bestFit="1" customWidth="1"/>
    <col min="6621" max="6621" width="5.6640625" style="1" bestFit="1" customWidth="1"/>
    <col min="6622" max="6622" width="6.6640625" style="1" bestFit="1" customWidth="1"/>
    <col min="6623" max="6623" width="8.109375" style="1" bestFit="1" customWidth="1"/>
    <col min="6624" max="6624" width="11.33203125" style="1" bestFit="1" customWidth="1"/>
    <col min="6625" max="6625" width="8.109375" style="1" bestFit="1" customWidth="1"/>
    <col min="6626" max="6626" width="11.6640625" style="1" bestFit="1" customWidth="1"/>
    <col min="6627" max="6628" width="6.6640625" style="1" bestFit="1" customWidth="1"/>
    <col min="6629" max="6629" width="7" style="1" bestFit="1" customWidth="1"/>
    <col min="6630" max="6630" width="11.33203125" style="1" bestFit="1" customWidth="1"/>
    <col min="6631" max="6631" width="5.88671875" style="1" bestFit="1" customWidth="1"/>
    <col min="6632" max="6632" width="10" style="1" bestFit="1" customWidth="1"/>
    <col min="6633" max="6634" width="5.6640625" style="1" bestFit="1" customWidth="1"/>
    <col min="6635" max="6635" width="9.44140625" style="1" bestFit="1" customWidth="1"/>
    <col min="6636" max="6636" width="12.44140625" style="1" bestFit="1" customWidth="1"/>
    <col min="6637" max="6637" width="8.109375" style="1" bestFit="1" customWidth="1"/>
    <col min="6638" max="6638" width="11.33203125" style="1" bestFit="1" customWidth="1"/>
    <col min="6639" max="6639" width="6.6640625" style="1" bestFit="1" customWidth="1"/>
    <col min="6640" max="6640" width="6.5546875" style="1" bestFit="1" customWidth="1"/>
    <col min="6641" max="6870" width="8.88671875" style="1"/>
    <col min="6871" max="6871" width="7.33203125" style="1" bestFit="1" customWidth="1"/>
    <col min="6872" max="6872" width="10.33203125" style="1" customWidth="1"/>
    <col min="6873" max="6873" width="9.44140625" style="1" bestFit="1" customWidth="1"/>
    <col min="6874" max="6874" width="12.44140625" style="1" bestFit="1" customWidth="1"/>
    <col min="6875" max="6875" width="7" style="1" bestFit="1" customWidth="1"/>
    <col min="6876" max="6876" width="10" style="1" bestFit="1" customWidth="1"/>
    <col min="6877" max="6877" width="5.6640625" style="1" bestFit="1" customWidth="1"/>
    <col min="6878" max="6878" width="6.6640625" style="1" bestFit="1" customWidth="1"/>
    <col min="6879" max="6879" width="8.109375" style="1" bestFit="1" customWidth="1"/>
    <col min="6880" max="6880" width="11.33203125" style="1" bestFit="1" customWidth="1"/>
    <col min="6881" max="6881" width="8.109375" style="1" bestFit="1" customWidth="1"/>
    <col min="6882" max="6882" width="11.6640625" style="1" bestFit="1" customWidth="1"/>
    <col min="6883" max="6884" width="6.6640625" style="1" bestFit="1" customWidth="1"/>
    <col min="6885" max="6885" width="7" style="1" bestFit="1" customWidth="1"/>
    <col min="6886" max="6886" width="11.33203125" style="1" bestFit="1" customWidth="1"/>
    <col min="6887" max="6887" width="5.88671875" style="1" bestFit="1" customWidth="1"/>
    <col min="6888" max="6888" width="10" style="1" bestFit="1" customWidth="1"/>
    <col min="6889" max="6890" width="5.6640625" style="1" bestFit="1" customWidth="1"/>
    <col min="6891" max="6891" width="9.44140625" style="1" bestFit="1" customWidth="1"/>
    <col min="6892" max="6892" width="12.44140625" style="1" bestFit="1" customWidth="1"/>
    <col min="6893" max="6893" width="8.109375" style="1" bestFit="1" customWidth="1"/>
    <col min="6894" max="6894" width="11.33203125" style="1" bestFit="1" customWidth="1"/>
    <col min="6895" max="6895" width="6.6640625" style="1" bestFit="1" customWidth="1"/>
    <col min="6896" max="6896" width="6.5546875" style="1" bestFit="1" customWidth="1"/>
    <col min="6897" max="7126" width="8.88671875" style="1"/>
    <col min="7127" max="7127" width="7.33203125" style="1" bestFit="1" customWidth="1"/>
    <col min="7128" max="7128" width="10.33203125" style="1" customWidth="1"/>
    <col min="7129" max="7129" width="9.44140625" style="1" bestFit="1" customWidth="1"/>
    <col min="7130" max="7130" width="12.44140625" style="1" bestFit="1" customWidth="1"/>
    <col min="7131" max="7131" width="7" style="1" bestFit="1" customWidth="1"/>
    <col min="7132" max="7132" width="10" style="1" bestFit="1" customWidth="1"/>
    <col min="7133" max="7133" width="5.6640625" style="1" bestFit="1" customWidth="1"/>
    <col min="7134" max="7134" width="6.6640625" style="1" bestFit="1" customWidth="1"/>
    <col min="7135" max="7135" width="8.109375" style="1" bestFit="1" customWidth="1"/>
    <col min="7136" max="7136" width="11.33203125" style="1" bestFit="1" customWidth="1"/>
    <col min="7137" max="7137" width="8.109375" style="1" bestFit="1" customWidth="1"/>
    <col min="7138" max="7138" width="11.6640625" style="1" bestFit="1" customWidth="1"/>
    <col min="7139" max="7140" width="6.6640625" style="1" bestFit="1" customWidth="1"/>
    <col min="7141" max="7141" width="7" style="1" bestFit="1" customWidth="1"/>
    <col min="7142" max="7142" width="11.33203125" style="1" bestFit="1" customWidth="1"/>
    <col min="7143" max="7143" width="5.88671875" style="1" bestFit="1" customWidth="1"/>
    <col min="7144" max="7144" width="10" style="1" bestFit="1" customWidth="1"/>
    <col min="7145" max="7146" width="5.6640625" style="1" bestFit="1" customWidth="1"/>
    <col min="7147" max="7147" width="9.44140625" style="1" bestFit="1" customWidth="1"/>
    <col min="7148" max="7148" width="12.44140625" style="1" bestFit="1" customWidth="1"/>
    <col min="7149" max="7149" width="8.109375" style="1" bestFit="1" customWidth="1"/>
    <col min="7150" max="7150" width="11.33203125" style="1" bestFit="1" customWidth="1"/>
    <col min="7151" max="7151" width="6.6640625" style="1" bestFit="1" customWidth="1"/>
    <col min="7152" max="7152" width="6.5546875" style="1" bestFit="1" customWidth="1"/>
    <col min="7153" max="7382" width="8.88671875" style="1"/>
    <col min="7383" max="7383" width="7.33203125" style="1" bestFit="1" customWidth="1"/>
    <col min="7384" max="7384" width="10.33203125" style="1" customWidth="1"/>
    <col min="7385" max="7385" width="9.44140625" style="1" bestFit="1" customWidth="1"/>
    <col min="7386" max="7386" width="12.44140625" style="1" bestFit="1" customWidth="1"/>
    <col min="7387" max="7387" width="7" style="1" bestFit="1" customWidth="1"/>
    <col min="7388" max="7388" width="10" style="1" bestFit="1" customWidth="1"/>
    <col min="7389" max="7389" width="5.6640625" style="1" bestFit="1" customWidth="1"/>
    <col min="7390" max="7390" width="6.6640625" style="1" bestFit="1" customWidth="1"/>
    <col min="7391" max="7391" width="8.109375" style="1" bestFit="1" customWidth="1"/>
    <col min="7392" max="7392" width="11.33203125" style="1" bestFit="1" customWidth="1"/>
    <col min="7393" max="7393" width="8.109375" style="1" bestFit="1" customWidth="1"/>
    <col min="7394" max="7394" width="11.6640625" style="1" bestFit="1" customWidth="1"/>
    <col min="7395" max="7396" width="6.6640625" style="1" bestFit="1" customWidth="1"/>
    <col min="7397" max="7397" width="7" style="1" bestFit="1" customWidth="1"/>
    <col min="7398" max="7398" width="11.33203125" style="1" bestFit="1" customWidth="1"/>
    <col min="7399" max="7399" width="5.88671875" style="1" bestFit="1" customWidth="1"/>
    <col min="7400" max="7400" width="10" style="1" bestFit="1" customWidth="1"/>
    <col min="7401" max="7402" width="5.6640625" style="1" bestFit="1" customWidth="1"/>
    <col min="7403" max="7403" width="9.44140625" style="1" bestFit="1" customWidth="1"/>
    <col min="7404" max="7404" width="12.44140625" style="1" bestFit="1" customWidth="1"/>
    <col min="7405" max="7405" width="8.109375" style="1" bestFit="1" customWidth="1"/>
    <col min="7406" max="7406" width="11.33203125" style="1" bestFit="1" customWidth="1"/>
    <col min="7407" max="7407" width="6.6640625" style="1" bestFit="1" customWidth="1"/>
    <col min="7408" max="7408" width="6.5546875" style="1" bestFit="1" customWidth="1"/>
    <col min="7409" max="7638" width="8.88671875" style="1"/>
    <col min="7639" max="7639" width="7.33203125" style="1" bestFit="1" customWidth="1"/>
    <col min="7640" max="7640" width="10.33203125" style="1" customWidth="1"/>
    <col min="7641" max="7641" width="9.44140625" style="1" bestFit="1" customWidth="1"/>
    <col min="7642" max="7642" width="12.44140625" style="1" bestFit="1" customWidth="1"/>
    <col min="7643" max="7643" width="7" style="1" bestFit="1" customWidth="1"/>
    <col min="7644" max="7644" width="10" style="1" bestFit="1" customWidth="1"/>
    <col min="7645" max="7645" width="5.6640625" style="1" bestFit="1" customWidth="1"/>
    <col min="7646" max="7646" width="6.6640625" style="1" bestFit="1" customWidth="1"/>
    <col min="7647" max="7647" width="8.109375" style="1" bestFit="1" customWidth="1"/>
    <col min="7648" max="7648" width="11.33203125" style="1" bestFit="1" customWidth="1"/>
    <col min="7649" max="7649" width="8.109375" style="1" bestFit="1" customWidth="1"/>
    <col min="7650" max="7650" width="11.6640625" style="1" bestFit="1" customWidth="1"/>
    <col min="7651" max="7652" width="6.6640625" style="1" bestFit="1" customWidth="1"/>
    <col min="7653" max="7653" width="7" style="1" bestFit="1" customWidth="1"/>
    <col min="7654" max="7654" width="11.33203125" style="1" bestFit="1" customWidth="1"/>
    <col min="7655" max="7655" width="5.88671875" style="1" bestFit="1" customWidth="1"/>
    <col min="7656" max="7656" width="10" style="1" bestFit="1" customWidth="1"/>
    <col min="7657" max="7658" width="5.6640625" style="1" bestFit="1" customWidth="1"/>
    <col min="7659" max="7659" width="9.44140625" style="1" bestFit="1" customWidth="1"/>
    <col min="7660" max="7660" width="12.44140625" style="1" bestFit="1" customWidth="1"/>
    <col min="7661" max="7661" width="8.109375" style="1" bestFit="1" customWidth="1"/>
    <col min="7662" max="7662" width="11.33203125" style="1" bestFit="1" customWidth="1"/>
    <col min="7663" max="7663" width="6.6640625" style="1" bestFit="1" customWidth="1"/>
    <col min="7664" max="7664" width="6.5546875" style="1" bestFit="1" customWidth="1"/>
    <col min="7665" max="7894" width="8.88671875" style="1"/>
    <col min="7895" max="7895" width="7.33203125" style="1" bestFit="1" customWidth="1"/>
    <col min="7896" max="7896" width="10.33203125" style="1" customWidth="1"/>
    <col min="7897" max="7897" width="9.44140625" style="1" bestFit="1" customWidth="1"/>
    <col min="7898" max="7898" width="12.44140625" style="1" bestFit="1" customWidth="1"/>
    <col min="7899" max="7899" width="7" style="1" bestFit="1" customWidth="1"/>
    <col min="7900" max="7900" width="10" style="1" bestFit="1" customWidth="1"/>
    <col min="7901" max="7901" width="5.6640625" style="1" bestFit="1" customWidth="1"/>
    <col min="7902" max="7902" width="6.6640625" style="1" bestFit="1" customWidth="1"/>
    <col min="7903" max="7903" width="8.109375" style="1" bestFit="1" customWidth="1"/>
    <col min="7904" max="7904" width="11.33203125" style="1" bestFit="1" customWidth="1"/>
    <col min="7905" max="7905" width="8.109375" style="1" bestFit="1" customWidth="1"/>
    <col min="7906" max="7906" width="11.6640625" style="1" bestFit="1" customWidth="1"/>
    <col min="7907" max="7908" width="6.6640625" style="1" bestFit="1" customWidth="1"/>
    <col min="7909" max="7909" width="7" style="1" bestFit="1" customWidth="1"/>
    <col min="7910" max="7910" width="11.33203125" style="1" bestFit="1" customWidth="1"/>
    <col min="7911" max="7911" width="5.88671875" style="1" bestFit="1" customWidth="1"/>
    <col min="7912" max="7912" width="10" style="1" bestFit="1" customWidth="1"/>
    <col min="7913" max="7914" width="5.6640625" style="1" bestFit="1" customWidth="1"/>
    <col min="7915" max="7915" width="9.44140625" style="1" bestFit="1" customWidth="1"/>
    <col min="7916" max="7916" width="12.44140625" style="1" bestFit="1" customWidth="1"/>
    <col min="7917" max="7917" width="8.109375" style="1" bestFit="1" customWidth="1"/>
    <col min="7918" max="7918" width="11.33203125" style="1" bestFit="1" customWidth="1"/>
    <col min="7919" max="7919" width="6.6640625" style="1" bestFit="1" customWidth="1"/>
    <col min="7920" max="7920" width="6.5546875" style="1" bestFit="1" customWidth="1"/>
    <col min="7921" max="8150" width="8.88671875" style="1"/>
    <col min="8151" max="8151" width="7.33203125" style="1" bestFit="1" customWidth="1"/>
    <col min="8152" max="8152" width="10.33203125" style="1" customWidth="1"/>
    <col min="8153" max="8153" width="9.44140625" style="1" bestFit="1" customWidth="1"/>
    <col min="8154" max="8154" width="12.44140625" style="1" bestFit="1" customWidth="1"/>
    <col min="8155" max="8155" width="7" style="1" bestFit="1" customWidth="1"/>
    <col min="8156" max="8156" width="10" style="1" bestFit="1" customWidth="1"/>
    <col min="8157" max="8157" width="5.6640625" style="1" bestFit="1" customWidth="1"/>
    <col min="8158" max="8158" width="6.6640625" style="1" bestFit="1" customWidth="1"/>
    <col min="8159" max="8159" width="8.109375" style="1" bestFit="1" customWidth="1"/>
    <col min="8160" max="8160" width="11.33203125" style="1" bestFit="1" customWidth="1"/>
    <col min="8161" max="8161" width="8.109375" style="1" bestFit="1" customWidth="1"/>
    <col min="8162" max="8162" width="11.6640625" style="1" bestFit="1" customWidth="1"/>
    <col min="8163" max="8164" width="6.6640625" style="1" bestFit="1" customWidth="1"/>
    <col min="8165" max="8165" width="7" style="1" bestFit="1" customWidth="1"/>
    <col min="8166" max="8166" width="11.33203125" style="1" bestFit="1" customWidth="1"/>
    <col min="8167" max="8167" width="5.88671875" style="1" bestFit="1" customWidth="1"/>
    <col min="8168" max="8168" width="10" style="1" bestFit="1" customWidth="1"/>
    <col min="8169" max="8170" width="5.6640625" style="1" bestFit="1" customWidth="1"/>
    <col min="8171" max="8171" width="9.44140625" style="1" bestFit="1" customWidth="1"/>
    <col min="8172" max="8172" width="12.44140625" style="1" bestFit="1" customWidth="1"/>
    <col min="8173" max="8173" width="8.109375" style="1" bestFit="1" customWidth="1"/>
    <col min="8174" max="8174" width="11.33203125" style="1" bestFit="1" customWidth="1"/>
    <col min="8175" max="8175" width="6.6640625" style="1" bestFit="1" customWidth="1"/>
    <col min="8176" max="8176" width="6.5546875" style="1" bestFit="1" customWidth="1"/>
    <col min="8177" max="8406" width="8.88671875" style="1"/>
    <col min="8407" max="8407" width="7.33203125" style="1" bestFit="1" customWidth="1"/>
    <col min="8408" max="8408" width="10.33203125" style="1" customWidth="1"/>
    <col min="8409" max="8409" width="9.44140625" style="1" bestFit="1" customWidth="1"/>
    <col min="8410" max="8410" width="12.44140625" style="1" bestFit="1" customWidth="1"/>
    <col min="8411" max="8411" width="7" style="1" bestFit="1" customWidth="1"/>
    <col min="8412" max="8412" width="10" style="1" bestFit="1" customWidth="1"/>
    <col min="8413" max="8413" width="5.6640625" style="1" bestFit="1" customWidth="1"/>
    <col min="8414" max="8414" width="6.6640625" style="1" bestFit="1" customWidth="1"/>
    <col min="8415" max="8415" width="8.109375" style="1" bestFit="1" customWidth="1"/>
    <col min="8416" max="8416" width="11.33203125" style="1" bestFit="1" customWidth="1"/>
    <col min="8417" max="8417" width="8.109375" style="1" bestFit="1" customWidth="1"/>
    <col min="8418" max="8418" width="11.6640625" style="1" bestFit="1" customWidth="1"/>
    <col min="8419" max="8420" width="6.6640625" style="1" bestFit="1" customWidth="1"/>
    <col min="8421" max="8421" width="7" style="1" bestFit="1" customWidth="1"/>
    <col min="8422" max="8422" width="11.33203125" style="1" bestFit="1" customWidth="1"/>
    <col min="8423" max="8423" width="5.88671875" style="1" bestFit="1" customWidth="1"/>
    <col min="8424" max="8424" width="10" style="1" bestFit="1" customWidth="1"/>
    <col min="8425" max="8426" width="5.6640625" style="1" bestFit="1" customWidth="1"/>
    <col min="8427" max="8427" width="9.44140625" style="1" bestFit="1" customWidth="1"/>
    <col min="8428" max="8428" width="12.44140625" style="1" bestFit="1" customWidth="1"/>
    <col min="8429" max="8429" width="8.109375" style="1" bestFit="1" customWidth="1"/>
    <col min="8430" max="8430" width="11.33203125" style="1" bestFit="1" customWidth="1"/>
    <col min="8431" max="8431" width="6.6640625" style="1" bestFit="1" customWidth="1"/>
    <col min="8432" max="8432" width="6.5546875" style="1" bestFit="1" customWidth="1"/>
    <col min="8433" max="8662" width="8.88671875" style="1"/>
    <col min="8663" max="8663" width="7.33203125" style="1" bestFit="1" customWidth="1"/>
    <col min="8664" max="8664" width="10.33203125" style="1" customWidth="1"/>
    <col min="8665" max="8665" width="9.44140625" style="1" bestFit="1" customWidth="1"/>
    <col min="8666" max="8666" width="12.44140625" style="1" bestFit="1" customWidth="1"/>
    <col min="8667" max="8667" width="7" style="1" bestFit="1" customWidth="1"/>
    <col min="8668" max="8668" width="10" style="1" bestFit="1" customWidth="1"/>
    <col min="8669" max="8669" width="5.6640625" style="1" bestFit="1" customWidth="1"/>
    <col min="8670" max="8670" width="6.6640625" style="1" bestFit="1" customWidth="1"/>
    <col min="8671" max="8671" width="8.109375" style="1" bestFit="1" customWidth="1"/>
    <col min="8672" max="8672" width="11.33203125" style="1" bestFit="1" customWidth="1"/>
    <col min="8673" max="8673" width="8.109375" style="1" bestFit="1" customWidth="1"/>
    <col min="8674" max="8674" width="11.6640625" style="1" bestFit="1" customWidth="1"/>
    <col min="8675" max="8676" width="6.6640625" style="1" bestFit="1" customWidth="1"/>
    <col min="8677" max="8677" width="7" style="1" bestFit="1" customWidth="1"/>
    <col min="8678" max="8678" width="11.33203125" style="1" bestFit="1" customWidth="1"/>
    <col min="8679" max="8679" width="5.88671875" style="1" bestFit="1" customWidth="1"/>
    <col min="8680" max="8680" width="10" style="1" bestFit="1" customWidth="1"/>
    <col min="8681" max="8682" width="5.6640625" style="1" bestFit="1" customWidth="1"/>
    <col min="8683" max="8683" width="9.44140625" style="1" bestFit="1" customWidth="1"/>
    <col min="8684" max="8684" width="12.44140625" style="1" bestFit="1" customWidth="1"/>
    <col min="8685" max="8685" width="8.109375" style="1" bestFit="1" customWidth="1"/>
    <col min="8686" max="8686" width="11.33203125" style="1" bestFit="1" customWidth="1"/>
    <col min="8687" max="8687" width="6.6640625" style="1" bestFit="1" customWidth="1"/>
    <col min="8688" max="8688" width="6.5546875" style="1" bestFit="1" customWidth="1"/>
    <col min="8689" max="8918" width="8.88671875" style="1"/>
    <col min="8919" max="8919" width="7.33203125" style="1" bestFit="1" customWidth="1"/>
    <col min="8920" max="8920" width="10.33203125" style="1" customWidth="1"/>
    <col min="8921" max="8921" width="9.44140625" style="1" bestFit="1" customWidth="1"/>
    <col min="8922" max="8922" width="12.44140625" style="1" bestFit="1" customWidth="1"/>
    <col min="8923" max="8923" width="7" style="1" bestFit="1" customWidth="1"/>
    <col min="8924" max="8924" width="10" style="1" bestFit="1" customWidth="1"/>
    <col min="8925" max="8925" width="5.6640625" style="1" bestFit="1" customWidth="1"/>
    <col min="8926" max="8926" width="6.6640625" style="1" bestFit="1" customWidth="1"/>
    <col min="8927" max="8927" width="8.109375" style="1" bestFit="1" customWidth="1"/>
    <col min="8928" max="8928" width="11.33203125" style="1" bestFit="1" customWidth="1"/>
    <col min="8929" max="8929" width="8.109375" style="1" bestFit="1" customWidth="1"/>
    <col min="8930" max="8930" width="11.6640625" style="1" bestFit="1" customWidth="1"/>
    <col min="8931" max="8932" width="6.6640625" style="1" bestFit="1" customWidth="1"/>
    <col min="8933" max="8933" width="7" style="1" bestFit="1" customWidth="1"/>
    <col min="8934" max="8934" width="11.33203125" style="1" bestFit="1" customWidth="1"/>
    <col min="8935" max="8935" width="5.88671875" style="1" bestFit="1" customWidth="1"/>
    <col min="8936" max="8936" width="10" style="1" bestFit="1" customWidth="1"/>
    <col min="8937" max="8938" width="5.6640625" style="1" bestFit="1" customWidth="1"/>
    <col min="8939" max="8939" width="9.44140625" style="1" bestFit="1" customWidth="1"/>
    <col min="8940" max="8940" width="12.44140625" style="1" bestFit="1" customWidth="1"/>
    <col min="8941" max="8941" width="8.109375" style="1" bestFit="1" customWidth="1"/>
    <col min="8942" max="8942" width="11.33203125" style="1" bestFit="1" customWidth="1"/>
    <col min="8943" max="8943" width="6.6640625" style="1" bestFit="1" customWidth="1"/>
    <col min="8944" max="8944" width="6.5546875" style="1" bestFit="1" customWidth="1"/>
    <col min="8945" max="9174" width="8.88671875" style="1"/>
    <col min="9175" max="9175" width="7.33203125" style="1" bestFit="1" customWidth="1"/>
    <col min="9176" max="9176" width="10.33203125" style="1" customWidth="1"/>
    <col min="9177" max="9177" width="9.44140625" style="1" bestFit="1" customWidth="1"/>
    <col min="9178" max="9178" width="12.44140625" style="1" bestFit="1" customWidth="1"/>
    <col min="9179" max="9179" width="7" style="1" bestFit="1" customWidth="1"/>
    <col min="9180" max="9180" width="10" style="1" bestFit="1" customWidth="1"/>
    <col min="9181" max="9181" width="5.6640625" style="1" bestFit="1" customWidth="1"/>
    <col min="9182" max="9182" width="6.6640625" style="1" bestFit="1" customWidth="1"/>
    <col min="9183" max="9183" width="8.109375" style="1" bestFit="1" customWidth="1"/>
    <col min="9184" max="9184" width="11.33203125" style="1" bestFit="1" customWidth="1"/>
    <col min="9185" max="9185" width="8.109375" style="1" bestFit="1" customWidth="1"/>
    <col min="9186" max="9186" width="11.6640625" style="1" bestFit="1" customWidth="1"/>
    <col min="9187" max="9188" width="6.6640625" style="1" bestFit="1" customWidth="1"/>
    <col min="9189" max="9189" width="7" style="1" bestFit="1" customWidth="1"/>
    <col min="9190" max="9190" width="11.33203125" style="1" bestFit="1" customWidth="1"/>
    <col min="9191" max="9191" width="5.88671875" style="1" bestFit="1" customWidth="1"/>
    <col min="9192" max="9192" width="10" style="1" bestFit="1" customWidth="1"/>
    <col min="9193" max="9194" width="5.6640625" style="1" bestFit="1" customWidth="1"/>
    <col min="9195" max="9195" width="9.44140625" style="1" bestFit="1" customWidth="1"/>
    <col min="9196" max="9196" width="12.44140625" style="1" bestFit="1" customWidth="1"/>
    <col min="9197" max="9197" width="8.109375" style="1" bestFit="1" customWidth="1"/>
    <col min="9198" max="9198" width="11.33203125" style="1" bestFit="1" customWidth="1"/>
    <col min="9199" max="9199" width="6.6640625" style="1" bestFit="1" customWidth="1"/>
    <col min="9200" max="9200" width="6.5546875" style="1" bestFit="1" customWidth="1"/>
    <col min="9201" max="9430" width="8.88671875" style="1"/>
    <col min="9431" max="9431" width="7.33203125" style="1" bestFit="1" customWidth="1"/>
    <col min="9432" max="9432" width="10.33203125" style="1" customWidth="1"/>
    <col min="9433" max="9433" width="9.44140625" style="1" bestFit="1" customWidth="1"/>
    <col min="9434" max="9434" width="12.44140625" style="1" bestFit="1" customWidth="1"/>
    <col min="9435" max="9435" width="7" style="1" bestFit="1" customWidth="1"/>
    <col min="9436" max="9436" width="10" style="1" bestFit="1" customWidth="1"/>
    <col min="9437" max="9437" width="5.6640625" style="1" bestFit="1" customWidth="1"/>
    <col min="9438" max="9438" width="6.6640625" style="1" bestFit="1" customWidth="1"/>
    <col min="9439" max="9439" width="8.109375" style="1" bestFit="1" customWidth="1"/>
    <col min="9440" max="9440" width="11.33203125" style="1" bestFit="1" customWidth="1"/>
    <col min="9441" max="9441" width="8.109375" style="1" bestFit="1" customWidth="1"/>
    <col min="9442" max="9442" width="11.6640625" style="1" bestFit="1" customWidth="1"/>
    <col min="9443" max="9444" width="6.6640625" style="1" bestFit="1" customWidth="1"/>
    <col min="9445" max="9445" width="7" style="1" bestFit="1" customWidth="1"/>
    <col min="9446" max="9446" width="11.33203125" style="1" bestFit="1" customWidth="1"/>
    <col min="9447" max="9447" width="5.88671875" style="1" bestFit="1" customWidth="1"/>
    <col min="9448" max="9448" width="10" style="1" bestFit="1" customWidth="1"/>
    <col min="9449" max="9450" width="5.6640625" style="1" bestFit="1" customWidth="1"/>
    <col min="9451" max="9451" width="9.44140625" style="1" bestFit="1" customWidth="1"/>
    <col min="9452" max="9452" width="12.44140625" style="1" bestFit="1" customWidth="1"/>
    <col min="9453" max="9453" width="8.109375" style="1" bestFit="1" customWidth="1"/>
    <col min="9454" max="9454" width="11.33203125" style="1" bestFit="1" customWidth="1"/>
    <col min="9455" max="9455" width="6.6640625" style="1" bestFit="1" customWidth="1"/>
    <col min="9456" max="9456" width="6.5546875" style="1" bestFit="1" customWidth="1"/>
    <col min="9457" max="9686" width="8.88671875" style="1"/>
    <col min="9687" max="9687" width="7.33203125" style="1" bestFit="1" customWidth="1"/>
    <col min="9688" max="9688" width="10.33203125" style="1" customWidth="1"/>
    <col min="9689" max="9689" width="9.44140625" style="1" bestFit="1" customWidth="1"/>
    <col min="9690" max="9690" width="12.44140625" style="1" bestFit="1" customWidth="1"/>
    <col min="9691" max="9691" width="7" style="1" bestFit="1" customWidth="1"/>
    <col min="9692" max="9692" width="10" style="1" bestFit="1" customWidth="1"/>
    <col min="9693" max="9693" width="5.6640625" style="1" bestFit="1" customWidth="1"/>
    <col min="9694" max="9694" width="6.6640625" style="1" bestFit="1" customWidth="1"/>
    <col min="9695" max="9695" width="8.109375" style="1" bestFit="1" customWidth="1"/>
    <col min="9696" max="9696" width="11.33203125" style="1" bestFit="1" customWidth="1"/>
    <col min="9697" max="9697" width="8.109375" style="1" bestFit="1" customWidth="1"/>
    <col min="9698" max="9698" width="11.6640625" style="1" bestFit="1" customWidth="1"/>
    <col min="9699" max="9700" width="6.6640625" style="1" bestFit="1" customWidth="1"/>
    <col min="9701" max="9701" width="7" style="1" bestFit="1" customWidth="1"/>
    <col min="9702" max="9702" width="11.33203125" style="1" bestFit="1" customWidth="1"/>
    <col min="9703" max="9703" width="5.88671875" style="1" bestFit="1" customWidth="1"/>
    <col min="9704" max="9704" width="10" style="1" bestFit="1" customWidth="1"/>
    <col min="9705" max="9706" width="5.6640625" style="1" bestFit="1" customWidth="1"/>
    <col min="9707" max="9707" width="9.44140625" style="1" bestFit="1" customWidth="1"/>
    <col min="9708" max="9708" width="12.44140625" style="1" bestFit="1" customWidth="1"/>
    <col min="9709" max="9709" width="8.109375" style="1" bestFit="1" customWidth="1"/>
    <col min="9710" max="9710" width="11.33203125" style="1" bestFit="1" customWidth="1"/>
    <col min="9711" max="9711" width="6.6640625" style="1" bestFit="1" customWidth="1"/>
    <col min="9712" max="9712" width="6.5546875" style="1" bestFit="1" customWidth="1"/>
    <col min="9713" max="9942" width="8.88671875" style="1"/>
    <col min="9943" max="9943" width="7.33203125" style="1" bestFit="1" customWidth="1"/>
    <col min="9944" max="9944" width="10.33203125" style="1" customWidth="1"/>
    <col min="9945" max="9945" width="9.44140625" style="1" bestFit="1" customWidth="1"/>
    <col min="9946" max="9946" width="12.44140625" style="1" bestFit="1" customWidth="1"/>
    <col min="9947" max="9947" width="7" style="1" bestFit="1" customWidth="1"/>
    <col min="9948" max="9948" width="10" style="1" bestFit="1" customWidth="1"/>
    <col min="9949" max="9949" width="5.6640625" style="1" bestFit="1" customWidth="1"/>
    <col min="9950" max="9950" width="6.6640625" style="1" bestFit="1" customWidth="1"/>
    <col min="9951" max="9951" width="8.109375" style="1" bestFit="1" customWidth="1"/>
    <col min="9952" max="9952" width="11.33203125" style="1" bestFit="1" customWidth="1"/>
    <col min="9953" max="9953" width="8.109375" style="1" bestFit="1" customWidth="1"/>
    <col min="9954" max="9954" width="11.6640625" style="1" bestFit="1" customWidth="1"/>
    <col min="9955" max="9956" width="6.6640625" style="1" bestFit="1" customWidth="1"/>
    <col min="9957" max="9957" width="7" style="1" bestFit="1" customWidth="1"/>
    <col min="9958" max="9958" width="11.33203125" style="1" bestFit="1" customWidth="1"/>
    <col min="9959" max="9959" width="5.88671875" style="1" bestFit="1" customWidth="1"/>
    <col min="9960" max="9960" width="10" style="1" bestFit="1" customWidth="1"/>
    <col min="9961" max="9962" width="5.6640625" style="1" bestFit="1" customWidth="1"/>
    <col min="9963" max="9963" width="9.44140625" style="1" bestFit="1" customWidth="1"/>
    <col min="9964" max="9964" width="12.44140625" style="1" bestFit="1" customWidth="1"/>
    <col min="9965" max="9965" width="8.109375" style="1" bestFit="1" customWidth="1"/>
    <col min="9966" max="9966" width="11.33203125" style="1" bestFit="1" customWidth="1"/>
    <col min="9967" max="9967" width="6.6640625" style="1" bestFit="1" customWidth="1"/>
    <col min="9968" max="9968" width="6.5546875" style="1" bestFit="1" customWidth="1"/>
    <col min="9969" max="10198" width="8.88671875" style="1"/>
    <col min="10199" max="10199" width="7.33203125" style="1" bestFit="1" customWidth="1"/>
    <col min="10200" max="10200" width="10.33203125" style="1" customWidth="1"/>
    <col min="10201" max="10201" width="9.44140625" style="1" bestFit="1" customWidth="1"/>
    <col min="10202" max="10202" width="12.44140625" style="1" bestFit="1" customWidth="1"/>
    <col min="10203" max="10203" width="7" style="1" bestFit="1" customWidth="1"/>
    <col min="10204" max="10204" width="10" style="1" bestFit="1" customWidth="1"/>
    <col min="10205" max="10205" width="5.6640625" style="1" bestFit="1" customWidth="1"/>
    <col min="10206" max="10206" width="6.6640625" style="1" bestFit="1" customWidth="1"/>
    <col min="10207" max="10207" width="8.109375" style="1" bestFit="1" customWidth="1"/>
    <col min="10208" max="10208" width="11.33203125" style="1" bestFit="1" customWidth="1"/>
    <col min="10209" max="10209" width="8.109375" style="1" bestFit="1" customWidth="1"/>
    <col min="10210" max="10210" width="11.6640625" style="1" bestFit="1" customWidth="1"/>
    <col min="10211" max="10212" width="6.6640625" style="1" bestFit="1" customWidth="1"/>
    <col min="10213" max="10213" width="7" style="1" bestFit="1" customWidth="1"/>
    <col min="10214" max="10214" width="11.33203125" style="1" bestFit="1" customWidth="1"/>
    <col min="10215" max="10215" width="5.88671875" style="1" bestFit="1" customWidth="1"/>
    <col min="10216" max="10216" width="10" style="1" bestFit="1" customWidth="1"/>
    <col min="10217" max="10218" width="5.6640625" style="1" bestFit="1" customWidth="1"/>
    <col min="10219" max="10219" width="9.44140625" style="1" bestFit="1" customWidth="1"/>
    <col min="10220" max="10220" width="12.44140625" style="1" bestFit="1" customWidth="1"/>
    <col min="10221" max="10221" width="8.109375" style="1" bestFit="1" customWidth="1"/>
    <col min="10222" max="10222" width="11.33203125" style="1" bestFit="1" customWidth="1"/>
    <col min="10223" max="10223" width="6.6640625" style="1" bestFit="1" customWidth="1"/>
    <col min="10224" max="10224" width="6.5546875" style="1" bestFit="1" customWidth="1"/>
    <col min="10225" max="10454" width="8.88671875" style="1"/>
    <col min="10455" max="10455" width="7.33203125" style="1" bestFit="1" customWidth="1"/>
    <col min="10456" max="10456" width="10.33203125" style="1" customWidth="1"/>
    <col min="10457" max="10457" width="9.44140625" style="1" bestFit="1" customWidth="1"/>
    <col min="10458" max="10458" width="12.44140625" style="1" bestFit="1" customWidth="1"/>
    <col min="10459" max="10459" width="7" style="1" bestFit="1" customWidth="1"/>
    <col min="10460" max="10460" width="10" style="1" bestFit="1" customWidth="1"/>
    <col min="10461" max="10461" width="5.6640625" style="1" bestFit="1" customWidth="1"/>
    <col min="10462" max="10462" width="6.6640625" style="1" bestFit="1" customWidth="1"/>
    <col min="10463" max="10463" width="8.109375" style="1" bestFit="1" customWidth="1"/>
    <col min="10464" max="10464" width="11.33203125" style="1" bestFit="1" customWidth="1"/>
    <col min="10465" max="10465" width="8.109375" style="1" bestFit="1" customWidth="1"/>
    <col min="10466" max="10466" width="11.6640625" style="1" bestFit="1" customWidth="1"/>
    <col min="10467" max="10468" width="6.6640625" style="1" bestFit="1" customWidth="1"/>
    <col min="10469" max="10469" width="7" style="1" bestFit="1" customWidth="1"/>
    <col min="10470" max="10470" width="11.33203125" style="1" bestFit="1" customWidth="1"/>
    <col min="10471" max="10471" width="5.88671875" style="1" bestFit="1" customWidth="1"/>
    <col min="10472" max="10472" width="10" style="1" bestFit="1" customWidth="1"/>
    <col min="10473" max="10474" width="5.6640625" style="1" bestFit="1" customWidth="1"/>
    <col min="10475" max="10475" width="9.44140625" style="1" bestFit="1" customWidth="1"/>
    <col min="10476" max="10476" width="12.44140625" style="1" bestFit="1" customWidth="1"/>
    <col min="10477" max="10477" width="8.109375" style="1" bestFit="1" customWidth="1"/>
    <col min="10478" max="10478" width="11.33203125" style="1" bestFit="1" customWidth="1"/>
    <col min="10479" max="10479" width="6.6640625" style="1" bestFit="1" customWidth="1"/>
    <col min="10480" max="10480" width="6.5546875" style="1" bestFit="1" customWidth="1"/>
    <col min="10481" max="10710" width="8.88671875" style="1"/>
    <col min="10711" max="10711" width="7.33203125" style="1" bestFit="1" customWidth="1"/>
    <col min="10712" max="10712" width="10.33203125" style="1" customWidth="1"/>
    <col min="10713" max="10713" width="9.44140625" style="1" bestFit="1" customWidth="1"/>
    <col min="10714" max="10714" width="12.44140625" style="1" bestFit="1" customWidth="1"/>
    <col min="10715" max="10715" width="7" style="1" bestFit="1" customWidth="1"/>
    <col min="10716" max="10716" width="10" style="1" bestFit="1" customWidth="1"/>
    <col min="10717" max="10717" width="5.6640625" style="1" bestFit="1" customWidth="1"/>
    <col min="10718" max="10718" width="6.6640625" style="1" bestFit="1" customWidth="1"/>
    <col min="10719" max="10719" width="8.109375" style="1" bestFit="1" customWidth="1"/>
    <col min="10720" max="10720" width="11.33203125" style="1" bestFit="1" customWidth="1"/>
    <col min="10721" max="10721" width="8.109375" style="1" bestFit="1" customWidth="1"/>
    <col min="10722" max="10722" width="11.6640625" style="1" bestFit="1" customWidth="1"/>
    <col min="10723" max="10724" width="6.6640625" style="1" bestFit="1" customWidth="1"/>
    <col min="10725" max="10725" width="7" style="1" bestFit="1" customWidth="1"/>
    <col min="10726" max="10726" width="11.33203125" style="1" bestFit="1" customWidth="1"/>
    <col min="10727" max="10727" width="5.88671875" style="1" bestFit="1" customWidth="1"/>
    <col min="10728" max="10728" width="10" style="1" bestFit="1" customWidth="1"/>
    <col min="10729" max="10730" width="5.6640625" style="1" bestFit="1" customWidth="1"/>
    <col min="10731" max="10731" width="9.44140625" style="1" bestFit="1" customWidth="1"/>
    <col min="10732" max="10732" width="12.44140625" style="1" bestFit="1" customWidth="1"/>
    <col min="10733" max="10733" width="8.109375" style="1" bestFit="1" customWidth="1"/>
    <col min="10734" max="10734" width="11.33203125" style="1" bestFit="1" customWidth="1"/>
    <col min="10735" max="10735" width="6.6640625" style="1" bestFit="1" customWidth="1"/>
    <col min="10736" max="10736" width="6.5546875" style="1" bestFit="1" customWidth="1"/>
    <col min="10737" max="10966" width="8.88671875" style="1"/>
    <col min="10967" max="10967" width="7.33203125" style="1" bestFit="1" customWidth="1"/>
    <col min="10968" max="10968" width="10.33203125" style="1" customWidth="1"/>
    <col min="10969" max="10969" width="9.44140625" style="1" bestFit="1" customWidth="1"/>
    <col min="10970" max="10970" width="12.44140625" style="1" bestFit="1" customWidth="1"/>
    <col min="10971" max="10971" width="7" style="1" bestFit="1" customWidth="1"/>
    <col min="10972" max="10972" width="10" style="1" bestFit="1" customWidth="1"/>
    <col min="10973" max="10973" width="5.6640625" style="1" bestFit="1" customWidth="1"/>
    <col min="10974" max="10974" width="6.6640625" style="1" bestFit="1" customWidth="1"/>
    <col min="10975" max="10975" width="8.109375" style="1" bestFit="1" customWidth="1"/>
    <col min="10976" max="10976" width="11.33203125" style="1" bestFit="1" customWidth="1"/>
    <col min="10977" max="10977" width="8.109375" style="1" bestFit="1" customWidth="1"/>
    <col min="10978" max="10978" width="11.6640625" style="1" bestFit="1" customWidth="1"/>
    <col min="10979" max="10980" width="6.6640625" style="1" bestFit="1" customWidth="1"/>
    <col min="10981" max="10981" width="7" style="1" bestFit="1" customWidth="1"/>
    <col min="10982" max="10982" width="11.33203125" style="1" bestFit="1" customWidth="1"/>
    <col min="10983" max="10983" width="5.88671875" style="1" bestFit="1" customWidth="1"/>
    <col min="10984" max="10984" width="10" style="1" bestFit="1" customWidth="1"/>
    <col min="10985" max="10986" width="5.6640625" style="1" bestFit="1" customWidth="1"/>
    <col min="10987" max="10987" width="9.44140625" style="1" bestFit="1" customWidth="1"/>
    <col min="10988" max="10988" width="12.44140625" style="1" bestFit="1" customWidth="1"/>
    <col min="10989" max="10989" width="8.109375" style="1" bestFit="1" customWidth="1"/>
    <col min="10990" max="10990" width="11.33203125" style="1" bestFit="1" customWidth="1"/>
    <col min="10991" max="10991" width="6.6640625" style="1" bestFit="1" customWidth="1"/>
    <col min="10992" max="10992" width="6.5546875" style="1" bestFit="1" customWidth="1"/>
    <col min="10993" max="11222" width="8.88671875" style="1"/>
    <col min="11223" max="11223" width="7.33203125" style="1" bestFit="1" customWidth="1"/>
    <col min="11224" max="11224" width="10.33203125" style="1" customWidth="1"/>
    <col min="11225" max="11225" width="9.44140625" style="1" bestFit="1" customWidth="1"/>
    <col min="11226" max="11226" width="12.44140625" style="1" bestFit="1" customWidth="1"/>
    <col min="11227" max="11227" width="7" style="1" bestFit="1" customWidth="1"/>
    <col min="11228" max="11228" width="10" style="1" bestFit="1" customWidth="1"/>
    <col min="11229" max="11229" width="5.6640625" style="1" bestFit="1" customWidth="1"/>
    <col min="11230" max="11230" width="6.6640625" style="1" bestFit="1" customWidth="1"/>
    <col min="11231" max="11231" width="8.109375" style="1" bestFit="1" customWidth="1"/>
    <col min="11232" max="11232" width="11.33203125" style="1" bestFit="1" customWidth="1"/>
    <col min="11233" max="11233" width="8.109375" style="1" bestFit="1" customWidth="1"/>
    <col min="11234" max="11234" width="11.6640625" style="1" bestFit="1" customWidth="1"/>
    <col min="11235" max="11236" width="6.6640625" style="1" bestFit="1" customWidth="1"/>
    <col min="11237" max="11237" width="7" style="1" bestFit="1" customWidth="1"/>
    <col min="11238" max="11238" width="11.33203125" style="1" bestFit="1" customWidth="1"/>
    <col min="11239" max="11239" width="5.88671875" style="1" bestFit="1" customWidth="1"/>
    <col min="11240" max="11240" width="10" style="1" bestFit="1" customWidth="1"/>
    <col min="11241" max="11242" width="5.6640625" style="1" bestFit="1" customWidth="1"/>
    <col min="11243" max="11243" width="9.44140625" style="1" bestFit="1" customWidth="1"/>
    <col min="11244" max="11244" width="12.44140625" style="1" bestFit="1" customWidth="1"/>
    <col min="11245" max="11245" width="8.109375" style="1" bestFit="1" customWidth="1"/>
    <col min="11246" max="11246" width="11.33203125" style="1" bestFit="1" customWidth="1"/>
    <col min="11247" max="11247" width="6.6640625" style="1" bestFit="1" customWidth="1"/>
    <col min="11248" max="11248" width="6.5546875" style="1" bestFit="1" customWidth="1"/>
    <col min="11249" max="11478" width="8.88671875" style="1"/>
    <col min="11479" max="11479" width="7.33203125" style="1" bestFit="1" customWidth="1"/>
    <col min="11480" max="11480" width="10.33203125" style="1" customWidth="1"/>
    <col min="11481" max="11481" width="9.44140625" style="1" bestFit="1" customWidth="1"/>
    <col min="11482" max="11482" width="12.44140625" style="1" bestFit="1" customWidth="1"/>
    <col min="11483" max="11483" width="7" style="1" bestFit="1" customWidth="1"/>
    <col min="11484" max="11484" width="10" style="1" bestFit="1" customWidth="1"/>
    <col min="11485" max="11485" width="5.6640625" style="1" bestFit="1" customWidth="1"/>
    <col min="11486" max="11486" width="6.6640625" style="1" bestFit="1" customWidth="1"/>
    <col min="11487" max="11487" width="8.109375" style="1" bestFit="1" customWidth="1"/>
    <col min="11488" max="11488" width="11.33203125" style="1" bestFit="1" customWidth="1"/>
    <col min="11489" max="11489" width="8.109375" style="1" bestFit="1" customWidth="1"/>
    <col min="11490" max="11490" width="11.6640625" style="1" bestFit="1" customWidth="1"/>
    <col min="11491" max="11492" width="6.6640625" style="1" bestFit="1" customWidth="1"/>
    <col min="11493" max="11493" width="7" style="1" bestFit="1" customWidth="1"/>
    <col min="11494" max="11494" width="11.33203125" style="1" bestFit="1" customWidth="1"/>
    <col min="11495" max="11495" width="5.88671875" style="1" bestFit="1" customWidth="1"/>
    <col min="11496" max="11496" width="10" style="1" bestFit="1" customWidth="1"/>
    <col min="11497" max="11498" width="5.6640625" style="1" bestFit="1" customWidth="1"/>
    <col min="11499" max="11499" width="9.44140625" style="1" bestFit="1" customWidth="1"/>
    <col min="11500" max="11500" width="12.44140625" style="1" bestFit="1" customWidth="1"/>
    <col min="11501" max="11501" width="8.109375" style="1" bestFit="1" customWidth="1"/>
    <col min="11502" max="11502" width="11.33203125" style="1" bestFit="1" customWidth="1"/>
    <col min="11503" max="11503" width="6.6640625" style="1" bestFit="1" customWidth="1"/>
    <col min="11504" max="11504" width="6.5546875" style="1" bestFit="1" customWidth="1"/>
    <col min="11505" max="11734" width="8.88671875" style="1"/>
    <col min="11735" max="11735" width="7.33203125" style="1" bestFit="1" customWidth="1"/>
    <col min="11736" max="11736" width="10.33203125" style="1" customWidth="1"/>
    <col min="11737" max="11737" width="9.44140625" style="1" bestFit="1" customWidth="1"/>
    <col min="11738" max="11738" width="12.44140625" style="1" bestFit="1" customWidth="1"/>
    <col min="11739" max="11739" width="7" style="1" bestFit="1" customWidth="1"/>
    <col min="11740" max="11740" width="10" style="1" bestFit="1" customWidth="1"/>
    <col min="11741" max="11741" width="5.6640625" style="1" bestFit="1" customWidth="1"/>
    <col min="11742" max="11742" width="6.6640625" style="1" bestFit="1" customWidth="1"/>
    <col min="11743" max="11743" width="8.109375" style="1" bestFit="1" customWidth="1"/>
    <col min="11744" max="11744" width="11.33203125" style="1" bestFit="1" customWidth="1"/>
    <col min="11745" max="11745" width="8.109375" style="1" bestFit="1" customWidth="1"/>
    <col min="11746" max="11746" width="11.6640625" style="1" bestFit="1" customWidth="1"/>
    <col min="11747" max="11748" width="6.6640625" style="1" bestFit="1" customWidth="1"/>
    <col min="11749" max="11749" width="7" style="1" bestFit="1" customWidth="1"/>
    <col min="11750" max="11750" width="11.33203125" style="1" bestFit="1" customWidth="1"/>
    <col min="11751" max="11751" width="5.88671875" style="1" bestFit="1" customWidth="1"/>
    <col min="11752" max="11752" width="10" style="1" bestFit="1" customWidth="1"/>
    <col min="11753" max="11754" width="5.6640625" style="1" bestFit="1" customWidth="1"/>
    <col min="11755" max="11755" width="9.44140625" style="1" bestFit="1" customWidth="1"/>
    <col min="11756" max="11756" width="12.44140625" style="1" bestFit="1" customWidth="1"/>
    <col min="11757" max="11757" width="8.109375" style="1" bestFit="1" customWidth="1"/>
    <col min="11758" max="11758" width="11.33203125" style="1" bestFit="1" customWidth="1"/>
    <col min="11759" max="11759" width="6.6640625" style="1" bestFit="1" customWidth="1"/>
    <col min="11760" max="11760" width="6.5546875" style="1" bestFit="1" customWidth="1"/>
    <col min="11761" max="11990" width="8.88671875" style="1"/>
    <col min="11991" max="11991" width="7.33203125" style="1" bestFit="1" customWidth="1"/>
    <col min="11992" max="11992" width="10.33203125" style="1" customWidth="1"/>
    <col min="11993" max="11993" width="9.44140625" style="1" bestFit="1" customWidth="1"/>
    <col min="11994" max="11994" width="12.44140625" style="1" bestFit="1" customWidth="1"/>
    <col min="11995" max="11995" width="7" style="1" bestFit="1" customWidth="1"/>
    <col min="11996" max="11996" width="10" style="1" bestFit="1" customWidth="1"/>
    <col min="11997" max="11997" width="5.6640625" style="1" bestFit="1" customWidth="1"/>
    <col min="11998" max="11998" width="6.6640625" style="1" bestFit="1" customWidth="1"/>
    <col min="11999" max="11999" width="8.109375" style="1" bestFit="1" customWidth="1"/>
    <col min="12000" max="12000" width="11.33203125" style="1" bestFit="1" customWidth="1"/>
    <col min="12001" max="12001" width="8.109375" style="1" bestFit="1" customWidth="1"/>
    <col min="12002" max="12002" width="11.6640625" style="1" bestFit="1" customWidth="1"/>
    <col min="12003" max="12004" width="6.6640625" style="1" bestFit="1" customWidth="1"/>
    <col min="12005" max="12005" width="7" style="1" bestFit="1" customWidth="1"/>
    <col min="12006" max="12006" width="11.33203125" style="1" bestFit="1" customWidth="1"/>
    <col min="12007" max="12007" width="5.88671875" style="1" bestFit="1" customWidth="1"/>
    <col min="12008" max="12008" width="10" style="1" bestFit="1" customWidth="1"/>
    <col min="12009" max="12010" width="5.6640625" style="1" bestFit="1" customWidth="1"/>
    <col min="12011" max="12011" width="9.44140625" style="1" bestFit="1" customWidth="1"/>
    <col min="12012" max="12012" width="12.44140625" style="1" bestFit="1" customWidth="1"/>
    <col min="12013" max="12013" width="8.109375" style="1" bestFit="1" customWidth="1"/>
    <col min="12014" max="12014" width="11.33203125" style="1" bestFit="1" customWidth="1"/>
    <col min="12015" max="12015" width="6.6640625" style="1" bestFit="1" customWidth="1"/>
    <col min="12016" max="12016" width="6.5546875" style="1" bestFit="1" customWidth="1"/>
    <col min="12017" max="12246" width="8.88671875" style="1"/>
    <col min="12247" max="12247" width="7.33203125" style="1" bestFit="1" customWidth="1"/>
    <col min="12248" max="12248" width="10.33203125" style="1" customWidth="1"/>
    <col min="12249" max="12249" width="9.44140625" style="1" bestFit="1" customWidth="1"/>
    <col min="12250" max="12250" width="12.44140625" style="1" bestFit="1" customWidth="1"/>
    <col min="12251" max="12251" width="7" style="1" bestFit="1" customWidth="1"/>
    <col min="12252" max="12252" width="10" style="1" bestFit="1" customWidth="1"/>
    <col min="12253" max="12253" width="5.6640625" style="1" bestFit="1" customWidth="1"/>
    <col min="12254" max="12254" width="6.6640625" style="1" bestFit="1" customWidth="1"/>
    <col min="12255" max="12255" width="8.109375" style="1" bestFit="1" customWidth="1"/>
    <col min="12256" max="12256" width="11.33203125" style="1" bestFit="1" customWidth="1"/>
    <col min="12257" max="12257" width="8.109375" style="1" bestFit="1" customWidth="1"/>
    <col min="12258" max="12258" width="11.6640625" style="1" bestFit="1" customWidth="1"/>
    <col min="12259" max="12260" width="6.6640625" style="1" bestFit="1" customWidth="1"/>
    <col min="12261" max="12261" width="7" style="1" bestFit="1" customWidth="1"/>
    <col min="12262" max="12262" width="11.33203125" style="1" bestFit="1" customWidth="1"/>
    <col min="12263" max="12263" width="5.88671875" style="1" bestFit="1" customWidth="1"/>
    <col min="12264" max="12264" width="10" style="1" bestFit="1" customWidth="1"/>
    <col min="12265" max="12266" width="5.6640625" style="1" bestFit="1" customWidth="1"/>
    <col min="12267" max="12267" width="9.44140625" style="1" bestFit="1" customWidth="1"/>
    <col min="12268" max="12268" width="12.44140625" style="1" bestFit="1" customWidth="1"/>
    <col min="12269" max="12269" width="8.109375" style="1" bestFit="1" customWidth="1"/>
    <col min="12270" max="12270" width="11.33203125" style="1" bestFit="1" customWidth="1"/>
    <col min="12271" max="12271" width="6.6640625" style="1" bestFit="1" customWidth="1"/>
    <col min="12272" max="12272" width="6.5546875" style="1" bestFit="1" customWidth="1"/>
    <col min="12273" max="12502" width="8.88671875" style="1"/>
    <col min="12503" max="12503" width="7.33203125" style="1" bestFit="1" customWidth="1"/>
    <col min="12504" max="12504" width="10.33203125" style="1" customWidth="1"/>
    <col min="12505" max="12505" width="9.44140625" style="1" bestFit="1" customWidth="1"/>
    <col min="12506" max="12506" width="12.44140625" style="1" bestFit="1" customWidth="1"/>
    <col min="12507" max="12507" width="7" style="1" bestFit="1" customWidth="1"/>
    <col min="12508" max="12508" width="10" style="1" bestFit="1" customWidth="1"/>
    <col min="12509" max="12509" width="5.6640625" style="1" bestFit="1" customWidth="1"/>
    <col min="12510" max="12510" width="6.6640625" style="1" bestFit="1" customWidth="1"/>
    <col min="12511" max="12511" width="8.109375" style="1" bestFit="1" customWidth="1"/>
    <col min="12512" max="12512" width="11.33203125" style="1" bestFit="1" customWidth="1"/>
    <col min="12513" max="12513" width="8.109375" style="1" bestFit="1" customWidth="1"/>
    <col min="12514" max="12514" width="11.6640625" style="1" bestFit="1" customWidth="1"/>
    <col min="12515" max="12516" width="6.6640625" style="1" bestFit="1" customWidth="1"/>
    <col min="12517" max="12517" width="7" style="1" bestFit="1" customWidth="1"/>
    <col min="12518" max="12518" width="11.33203125" style="1" bestFit="1" customWidth="1"/>
    <col min="12519" max="12519" width="5.88671875" style="1" bestFit="1" customWidth="1"/>
    <col min="12520" max="12520" width="10" style="1" bestFit="1" customWidth="1"/>
    <col min="12521" max="12522" width="5.6640625" style="1" bestFit="1" customWidth="1"/>
    <col min="12523" max="12523" width="9.44140625" style="1" bestFit="1" customWidth="1"/>
    <col min="12524" max="12524" width="12.44140625" style="1" bestFit="1" customWidth="1"/>
    <col min="12525" max="12525" width="8.109375" style="1" bestFit="1" customWidth="1"/>
    <col min="12526" max="12526" width="11.33203125" style="1" bestFit="1" customWidth="1"/>
    <col min="12527" max="12527" width="6.6640625" style="1" bestFit="1" customWidth="1"/>
    <col min="12528" max="12528" width="6.5546875" style="1" bestFit="1" customWidth="1"/>
    <col min="12529" max="12758" width="8.88671875" style="1"/>
    <col min="12759" max="12759" width="7.33203125" style="1" bestFit="1" customWidth="1"/>
    <col min="12760" max="12760" width="10.33203125" style="1" customWidth="1"/>
    <col min="12761" max="12761" width="9.44140625" style="1" bestFit="1" customWidth="1"/>
    <col min="12762" max="12762" width="12.44140625" style="1" bestFit="1" customWidth="1"/>
    <col min="12763" max="12763" width="7" style="1" bestFit="1" customWidth="1"/>
    <col min="12764" max="12764" width="10" style="1" bestFit="1" customWidth="1"/>
    <col min="12765" max="12765" width="5.6640625" style="1" bestFit="1" customWidth="1"/>
    <col min="12766" max="12766" width="6.6640625" style="1" bestFit="1" customWidth="1"/>
    <col min="12767" max="12767" width="8.109375" style="1" bestFit="1" customWidth="1"/>
    <col min="12768" max="12768" width="11.33203125" style="1" bestFit="1" customWidth="1"/>
    <col min="12769" max="12769" width="8.109375" style="1" bestFit="1" customWidth="1"/>
    <col min="12770" max="12770" width="11.6640625" style="1" bestFit="1" customWidth="1"/>
    <col min="12771" max="12772" width="6.6640625" style="1" bestFit="1" customWidth="1"/>
    <col min="12773" max="12773" width="7" style="1" bestFit="1" customWidth="1"/>
    <col min="12774" max="12774" width="11.33203125" style="1" bestFit="1" customWidth="1"/>
    <col min="12775" max="12775" width="5.88671875" style="1" bestFit="1" customWidth="1"/>
    <col min="12776" max="12776" width="10" style="1" bestFit="1" customWidth="1"/>
    <col min="12777" max="12778" width="5.6640625" style="1" bestFit="1" customWidth="1"/>
    <col min="12779" max="12779" width="9.44140625" style="1" bestFit="1" customWidth="1"/>
    <col min="12780" max="12780" width="12.44140625" style="1" bestFit="1" customWidth="1"/>
    <col min="12781" max="12781" width="8.109375" style="1" bestFit="1" customWidth="1"/>
    <col min="12782" max="12782" width="11.33203125" style="1" bestFit="1" customWidth="1"/>
    <col min="12783" max="12783" width="6.6640625" style="1" bestFit="1" customWidth="1"/>
    <col min="12784" max="12784" width="6.5546875" style="1" bestFit="1" customWidth="1"/>
    <col min="12785" max="13014" width="8.88671875" style="1"/>
    <col min="13015" max="13015" width="7.33203125" style="1" bestFit="1" customWidth="1"/>
    <col min="13016" max="13016" width="10.33203125" style="1" customWidth="1"/>
    <col min="13017" max="13017" width="9.44140625" style="1" bestFit="1" customWidth="1"/>
    <col min="13018" max="13018" width="12.44140625" style="1" bestFit="1" customWidth="1"/>
    <col min="13019" max="13019" width="7" style="1" bestFit="1" customWidth="1"/>
    <col min="13020" max="13020" width="10" style="1" bestFit="1" customWidth="1"/>
    <col min="13021" max="13021" width="5.6640625" style="1" bestFit="1" customWidth="1"/>
    <col min="13022" max="13022" width="6.6640625" style="1" bestFit="1" customWidth="1"/>
    <col min="13023" max="13023" width="8.109375" style="1" bestFit="1" customWidth="1"/>
    <col min="13024" max="13024" width="11.33203125" style="1" bestFit="1" customWidth="1"/>
    <col min="13025" max="13025" width="8.109375" style="1" bestFit="1" customWidth="1"/>
    <col min="13026" max="13026" width="11.6640625" style="1" bestFit="1" customWidth="1"/>
    <col min="13027" max="13028" width="6.6640625" style="1" bestFit="1" customWidth="1"/>
    <col min="13029" max="13029" width="7" style="1" bestFit="1" customWidth="1"/>
    <col min="13030" max="13030" width="11.33203125" style="1" bestFit="1" customWidth="1"/>
    <col min="13031" max="13031" width="5.88671875" style="1" bestFit="1" customWidth="1"/>
    <col min="13032" max="13032" width="10" style="1" bestFit="1" customWidth="1"/>
    <col min="13033" max="13034" width="5.6640625" style="1" bestFit="1" customWidth="1"/>
    <col min="13035" max="13035" width="9.44140625" style="1" bestFit="1" customWidth="1"/>
    <col min="13036" max="13036" width="12.44140625" style="1" bestFit="1" customWidth="1"/>
    <col min="13037" max="13037" width="8.109375" style="1" bestFit="1" customWidth="1"/>
    <col min="13038" max="13038" width="11.33203125" style="1" bestFit="1" customWidth="1"/>
    <col min="13039" max="13039" width="6.6640625" style="1" bestFit="1" customWidth="1"/>
    <col min="13040" max="13040" width="6.5546875" style="1" bestFit="1" customWidth="1"/>
    <col min="13041" max="13270" width="8.88671875" style="1"/>
    <col min="13271" max="13271" width="7.33203125" style="1" bestFit="1" customWidth="1"/>
    <col min="13272" max="13272" width="10.33203125" style="1" customWidth="1"/>
    <col min="13273" max="13273" width="9.44140625" style="1" bestFit="1" customWidth="1"/>
    <col min="13274" max="13274" width="12.44140625" style="1" bestFit="1" customWidth="1"/>
    <col min="13275" max="13275" width="7" style="1" bestFit="1" customWidth="1"/>
    <col min="13276" max="13276" width="10" style="1" bestFit="1" customWidth="1"/>
    <col min="13277" max="13277" width="5.6640625" style="1" bestFit="1" customWidth="1"/>
    <col min="13278" max="13278" width="6.6640625" style="1" bestFit="1" customWidth="1"/>
    <col min="13279" max="13279" width="8.109375" style="1" bestFit="1" customWidth="1"/>
    <col min="13280" max="13280" width="11.33203125" style="1" bestFit="1" customWidth="1"/>
    <col min="13281" max="13281" width="8.109375" style="1" bestFit="1" customWidth="1"/>
    <col min="13282" max="13282" width="11.6640625" style="1" bestFit="1" customWidth="1"/>
    <col min="13283" max="13284" width="6.6640625" style="1" bestFit="1" customWidth="1"/>
    <col min="13285" max="13285" width="7" style="1" bestFit="1" customWidth="1"/>
    <col min="13286" max="13286" width="11.33203125" style="1" bestFit="1" customWidth="1"/>
    <col min="13287" max="13287" width="5.88671875" style="1" bestFit="1" customWidth="1"/>
    <col min="13288" max="13288" width="10" style="1" bestFit="1" customWidth="1"/>
    <col min="13289" max="13290" width="5.6640625" style="1" bestFit="1" customWidth="1"/>
    <col min="13291" max="13291" width="9.44140625" style="1" bestFit="1" customWidth="1"/>
    <col min="13292" max="13292" width="12.44140625" style="1" bestFit="1" customWidth="1"/>
    <col min="13293" max="13293" width="8.109375" style="1" bestFit="1" customWidth="1"/>
    <col min="13294" max="13294" width="11.33203125" style="1" bestFit="1" customWidth="1"/>
    <col min="13295" max="13295" width="6.6640625" style="1" bestFit="1" customWidth="1"/>
    <col min="13296" max="13296" width="6.5546875" style="1" bestFit="1" customWidth="1"/>
    <col min="13297" max="13526" width="8.88671875" style="1"/>
    <col min="13527" max="13527" width="7.33203125" style="1" bestFit="1" customWidth="1"/>
    <col min="13528" max="13528" width="10.33203125" style="1" customWidth="1"/>
    <col min="13529" max="13529" width="9.44140625" style="1" bestFit="1" customWidth="1"/>
    <col min="13530" max="13530" width="12.44140625" style="1" bestFit="1" customWidth="1"/>
    <col min="13531" max="13531" width="7" style="1" bestFit="1" customWidth="1"/>
    <col min="13532" max="13532" width="10" style="1" bestFit="1" customWidth="1"/>
    <col min="13533" max="13533" width="5.6640625" style="1" bestFit="1" customWidth="1"/>
    <col min="13534" max="13534" width="6.6640625" style="1" bestFit="1" customWidth="1"/>
    <col min="13535" max="13535" width="8.109375" style="1" bestFit="1" customWidth="1"/>
    <col min="13536" max="13536" width="11.33203125" style="1" bestFit="1" customWidth="1"/>
    <col min="13537" max="13537" width="8.109375" style="1" bestFit="1" customWidth="1"/>
    <col min="13538" max="13538" width="11.6640625" style="1" bestFit="1" customWidth="1"/>
    <col min="13539" max="13540" width="6.6640625" style="1" bestFit="1" customWidth="1"/>
    <col min="13541" max="13541" width="7" style="1" bestFit="1" customWidth="1"/>
    <col min="13542" max="13542" width="11.33203125" style="1" bestFit="1" customWidth="1"/>
    <col min="13543" max="13543" width="5.88671875" style="1" bestFit="1" customWidth="1"/>
    <col min="13544" max="13544" width="10" style="1" bestFit="1" customWidth="1"/>
    <col min="13545" max="13546" width="5.6640625" style="1" bestFit="1" customWidth="1"/>
    <col min="13547" max="13547" width="9.44140625" style="1" bestFit="1" customWidth="1"/>
    <col min="13548" max="13548" width="12.44140625" style="1" bestFit="1" customWidth="1"/>
    <col min="13549" max="13549" width="8.109375" style="1" bestFit="1" customWidth="1"/>
    <col min="13550" max="13550" width="11.33203125" style="1" bestFit="1" customWidth="1"/>
    <col min="13551" max="13551" width="6.6640625" style="1" bestFit="1" customWidth="1"/>
    <col min="13552" max="13552" width="6.5546875" style="1" bestFit="1" customWidth="1"/>
    <col min="13553" max="13782" width="8.88671875" style="1"/>
    <col min="13783" max="13783" width="7.33203125" style="1" bestFit="1" customWidth="1"/>
    <col min="13784" max="13784" width="10.33203125" style="1" customWidth="1"/>
    <col min="13785" max="13785" width="9.44140625" style="1" bestFit="1" customWidth="1"/>
    <col min="13786" max="13786" width="12.44140625" style="1" bestFit="1" customWidth="1"/>
    <col min="13787" max="13787" width="7" style="1" bestFit="1" customWidth="1"/>
    <col min="13788" max="13788" width="10" style="1" bestFit="1" customWidth="1"/>
    <col min="13789" max="13789" width="5.6640625" style="1" bestFit="1" customWidth="1"/>
    <col min="13790" max="13790" width="6.6640625" style="1" bestFit="1" customWidth="1"/>
    <col min="13791" max="13791" width="8.109375" style="1" bestFit="1" customWidth="1"/>
    <col min="13792" max="13792" width="11.33203125" style="1" bestFit="1" customWidth="1"/>
    <col min="13793" max="13793" width="8.109375" style="1" bestFit="1" customWidth="1"/>
    <col min="13794" max="13794" width="11.6640625" style="1" bestFit="1" customWidth="1"/>
    <col min="13795" max="13796" width="6.6640625" style="1" bestFit="1" customWidth="1"/>
    <col min="13797" max="13797" width="7" style="1" bestFit="1" customWidth="1"/>
    <col min="13798" max="13798" width="11.33203125" style="1" bestFit="1" customWidth="1"/>
    <col min="13799" max="13799" width="5.88671875" style="1" bestFit="1" customWidth="1"/>
    <col min="13800" max="13800" width="10" style="1" bestFit="1" customWidth="1"/>
    <col min="13801" max="13802" width="5.6640625" style="1" bestFit="1" customWidth="1"/>
    <col min="13803" max="13803" width="9.44140625" style="1" bestFit="1" customWidth="1"/>
    <col min="13804" max="13804" width="12.44140625" style="1" bestFit="1" customWidth="1"/>
    <col min="13805" max="13805" width="8.109375" style="1" bestFit="1" customWidth="1"/>
    <col min="13806" max="13806" width="11.33203125" style="1" bestFit="1" customWidth="1"/>
    <col min="13807" max="13807" width="6.6640625" style="1" bestFit="1" customWidth="1"/>
    <col min="13808" max="13808" width="6.5546875" style="1" bestFit="1" customWidth="1"/>
    <col min="13809" max="14038" width="8.88671875" style="1"/>
    <col min="14039" max="14039" width="7.33203125" style="1" bestFit="1" customWidth="1"/>
    <col min="14040" max="14040" width="10.33203125" style="1" customWidth="1"/>
    <col min="14041" max="14041" width="9.44140625" style="1" bestFit="1" customWidth="1"/>
    <col min="14042" max="14042" width="12.44140625" style="1" bestFit="1" customWidth="1"/>
    <col min="14043" max="14043" width="7" style="1" bestFit="1" customWidth="1"/>
    <col min="14044" max="14044" width="10" style="1" bestFit="1" customWidth="1"/>
    <col min="14045" max="14045" width="5.6640625" style="1" bestFit="1" customWidth="1"/>
    <col min="14046" max="14046" width="6.6640625" style="1" bestFit="1" customWidth="1"/>
    <col min="14047" max="14047" width="8.109375" style="1" bestFit="1" customWidth="1"/>
    <col min="14048" max="14048" width="11.33203125" style="1" bestFit="1" customWidth="1"/>
    <col min="14049" max="14049" width="8.109375" style="1" bestFit="1" customWidth="1"/>
    <col min="14050" max="14050" width="11.6640625" style="1" bestFit="1" customWidth="1"/>
    <col min="14051" max="14052" width="6.6640625" style="1" bestFit="1" customWidth="1"/>
    <col min="14053" max="14053" width="7" style="1" bestFit="1" customWidth="1"/>
    <col min="14054" max="14054" width="11.33203125" style="1" bestFit="1" customWidth="1"/>
    <col min="14055" max="14055" width="5.88671875" style="1" bestFit="1" customWidth="1"/>
    <col min="14056" max="14056" width="10" style="1" bestFit="1" customWidth="1"/>
    <col min="14057" max="14058" width="5.6640625" style="1" bestFit="1" customWidth="1"/>
    <col min="14059" max="14059" width="9.44140625" style="1" bestFit="1" customWidth="1"/>
    <col min="14060" max="14060" width="12.44140625" style="1" bestFit="1" customWidth="1"/>
    <col min="14061" max="14061" width="8.109375" style="1" bestFit="1" customWidth="1"/>
    <col min="14062" max="14062" width="11.33203125" style="1" bestFit="1" customWidth="1"/>
    <col min="14063" max="14063" width="6.6640625" style="1" bestFit="1" customWidth="1"/>
    <col min="14064" max="14064" width="6.5546875" style="1" bestFit="1" customWidth="1"/>
    <col min="14065" max="14294" width="8.88671875" style="1"/>
    <col min="14295" max="14295" width="7.33203125" style="1" bestFit="1" customWidth="1"/>
    <col min="14296" max="14296" width="10.33203125" style="1" customWidth="1"/>
    <col min="14297" max="14297" width="9.44140625" style="1" bestFit="1" customWidth="1"/>
    <col min="14298" max="14298" width="12.44140625" style="1" bestFit="1" customWidth="1"/>
    <col min="14299" max="14299" width="7" style="1" bestFit="1" customWidth="1"/>
    <col min="14300" max="14300" width="10" style="1" bestFit="1" customWidth="1"/>
    <col min="14301" max="14301" width="5.6640625" style="1" bestFit="1" customWidth="1"/>
    <col min="14302" max="14302" width="6.6640625" style="1" bestFit="1" customWidth="1"/>
    <col min="14303" max="14303" width="8.109375" style="1" bestFit="1" customWidth="1"/>
    <col min="14304" max="14304" width="11.33203125" style="1" bestFit="1" customWidth="1"/>
    <col min="14305" max="14305" width="8.109375" style="1" bestFit="1" customWidth="1"/>
    <col min="14306" max="14306" width="11.6640625" style="1" bestFit="1" customWidth="1"/>
    <col min="14307" max="14308" width="6.6640625" style="1" bestFit="1" customWidth="1"/>
    <col min="14309" max="14309" width="7" style="1" bestFit="1" customWidth="1"/>
    <col min="14310" max="14310" width="11.33203125" style="1" bestFit="1" customWidth="1"/>
    <col min="14311" max="14311" width="5.88671875" style="1" bestFit="1" customWidth="1"/>
    <col min="14312" max="14312" width="10" style="1" bestFit="1" customWidth="1"/>
    <col min="14313" max="14314" width="5.6640625" style="1" bestFit="1" customWidth="1"/>
    <col min="14315" max="14315" width="9.44140625" style="1" bestFit="1" customWidth="1"/>
    <col min="14316" max="14316" width="12.44140625" style="1" bestFit="1" customWidth="1"/>
    <col min="14317" max="14317" width="8.109375" style="1" bestFit="1" customWidth="1"/>
    <col min="14318" max="14318" width="11.33203125" style="1" bestFit="1" customWidth="1"/>
    <col min="14319" max="14319" width="6.6640625" style="1" bestFit="1" customWidth="1"/>
    <col min="14320" max="14320" width="6.5546875" style="1" bestFit="1" customWidth="1"/>
    <col min="14321" max="14550" width="8.88671875" style="1"/>
    <col min="14551" max="14551" width="7.33203125" style="1" bestFit="1" customWidth="1"/>
    <col min="14552" max="14552" width="10.33203125" style="1" customWidth="1"/>
    <col min="14553" max="14553" width="9.44140625" style="1" bestFit="1" customWidth="1"/>
    <col min="14554" max="14554" width="12.44140625" style="1" bestFit="1" customWidth="1"/>
    <col min="14555" max="14555" width="7" style="1" bestFit="1" customWidth="1"/>
    <col min="14556" max="14556" width="10" style="1" bestFit="1" customWidth="1"/>
    <col min="14557" max="14557" width="5.6640625" style="1" bestFit="1" customWidth="1"/>
    <col min="14558" max="14558" width="6.6640625" style="1" bestFit="1" customWidth="1"/>
    <col min="14559" max="14559" width="8.109375" style="1" bestFit="1" customWidth="1"/>
    <col min="14560" max="14560" width="11.33203125" style="1" bestFit="1" customWidth="1"/>
    <col min="14561" max="14561" width="8.109375" style="1" bestFit="1" customWidth="1"/>
    <col min="14562" max="14562" width="11.6640625" style="1" bestFit="1" customWidth="1"/>
    <col min="14563" max="14564" width="6.6640625" style="1" bestFit="1" customWidth="1"/>
    <col min="14565" max="14565" width="7" style="1" bestFit="1" customWidth="1"/>
    <col min="14566" max="14566" width="11.33203125" style="1" bestFit="1" customWidth="1"/>
    <col min="14567" max="14567" width="5.88671875" style="1" bestFit="1" customWidth="1"/>
    <col min="14568" max="14568" width="10" style="1" bestFit="1" customWidth="1"/>
    <col min="14569" max="14570" width="5.6640625" style="1" bestFit="1" customWidth="1"/>
    <col min="14571" max="14571" width="9.44140625" style="1" bestFit="1" customWidth="1"/>
    <col min="14572" max="14572" width="12.44140625" style="1" bestFit="1" customWidth="1"/>
    <col min="14573" max="14573" width="8.109375" style="1" bestFit="1" customWidth="1"/>
    <col min="14574" max="14574" width="11.33203125" style="1" bestFit="1" customWidth="1"/>
    <col min="14575" max="14575" width="6.6640625" style="1" bestFit="1" customWidth="1"/>
    <col min="14576" max="14576" width="6.5546875" style="1" bestFit="1" customWidth="1"/>
    <col min="14577" max="14806" width="8.88671875" style="1"/>
    <col min="14807" max="14807" width="7.33203125" style="1" bestFit="1" customWidth="1"/>
    <col min="14808" max="14808" width="10.33203125" style="1" customWidth="1"/>
    <col min="14809" max="14809" width="9.44140625" style="1" bestFit="1" customWidth="1"/>
    <col min="14810" max="14810" width="12.44140625" style="1" bestFit="1" customWidth="1"/>
    <col min="14811" max="14811" width="7" style="1" bestFit="1" customWidth="1"/>
    <col min="14812" max="14812" width="10" style="1" bestFit="1" customWidth="1"/>
    <col min="14813" max="14813" width="5.6640625" style="1" bestFit="1" customWidth="1"/>
    <col min="14814" max="14814" width="6.6640625" style="1" bestFit="1" customWidth="1"/>
    <col min="14815" max="14815" width="8.109375" style="1" bestFit="1" customWidth="1"/>
    <col min="14816" max="14816" width="11.33203125" style="1" bestFit="1" customWidth="1"/>
    <col min="14817" max="14817" width="8.109375" style="1" bestFit="1" customWidth="1"/>
    <col min="14818" max="14818" width="11.6640625" style="1" bestFit="1" customWidth="1"/>
    <col min="14819" max="14820" width="6.6640625" style="1" bestFit="1" customWidth="1"/>
    <col min="14821" max="14821" width="7" style="1" bestFit="1" customWidth="1"/>
    <col min="14822" max="14822" width="11.33203125" style="1" bestFit="1" customWidth="1"/>
    <col min="14823" max="14823" width="5.88671875" style="1" bestFit="1" customWidth="1"/>
    <col min="14824" max="14824" width="10" style="1" bestFit="1" customWidth="1"/>
    <col min="14825" max="14826" width="5.6640625" style="1" bestFit="1" customWidth="1"/>
    <col min="14827" max="14827" width="9.44140625" style="1" bestFit="1" customWidth="1"/>
    <col min="14828" max="14828" width="12.44140625" style="1" bestFit="1" customWidth="1"/>
    <col min="14829" max="14829" width="8.109375" style="1" bestFit="1" customWidth="1"/>
    <col min="14830" max="14830" width="11.33203125" style="1" bestFit="1" customWidth="1"/>
    <col min="14831" max="14831" width="6.6640625" style="1" bestFit="1" customWidth="1"/>
    <col min="14832" max="14832" width="6.5546875" style="1" bestFit="1" customWidth="1"/>
    <col min="14833" max="15062" width="8.88671875" style="1"/>
    <col min="15063" max="15063" width="7.33203125" style="1" bestFit="1" customWidth="1"/>
    <col min="15064" max="15064" width="10.33203125" style="1" customWidth="1"/>
    <col min="15065" max="15065" width="9.44140625" style="1" bestFit="1" customWidth="1"/>
    <col min="15066" max="15066" width="12.44140625" style="1" bestFit="1" customWidth="1"/>
    <col min="15067" max="15067" width="7" style="1" bestFit="1" customWidth="1"/>
    <col min="15068" max="15068" width="10" style="1" bestFit="1" customWidth="1"/>
    <col min="15069" max="15069" width="5.6640625" style="1" bestFit="1" customWidth="1"/>
    <col min="15070" max="15070" width="6.6640625" style="1" bestFit="1" customWidth="1"/>
    <col min="15071" max="15071" width="8.109375" style="1" bestFit="1" customWidth="1"/>
    <col min="15072" max="15072" width="11.33203125" style="1" bestFit="1" customWidth="1"/>
    <col min="15073" max="15073" width="8.109375" style="1" bestFit="1" customWidth="1"/>
    <col min="15074" max="15074" width="11.6640625" style="1" bestFit="1" customWidth="1"/>
    <col min="15075" max="15076" width="6.6640625" style="1" bestFit="1" customWidth="1"/>
    <col min="15077" max="15077" width="7" style="1" bestFit="1" customWidth="1"/>
    <col min="15078" max="15078" width="11.33203125" style="1" bestFit="1" customWidth="1"/>
    <col min="15079" max="15079" width="5.88671875" style="1" bestFit="1" customWidth="1"/>
    <col min="15080" max="15080" width="10" style="1" bestFit="1" customWidth="1"/>
    <col min="15081" max="15082" width="5.6640625" style="1" bestFit="1" customWidth="1"/>
    <col min="15083" max="15083" width="9.44140625" style="1" bestFit="1" customWidth="1"/>
    <col min="15084" max="15084" width="12.44140625" style="1" bestFit="1" customWidth="1"/>
    <col min="15085" max="15085" width="8.109375" style="1" bestFit="1" customWidth="1"/>
    <col min="15086" max="15086" width="11.33203125" style="1" bestFit="1" customWidth="1"/>
    <col min="15087" max="15087" width="6.6640625" style="1" bestFit="1" customWidth="1"/>
    <col min="15088" max="15088" width="6.5546875" style="1" bestFit="1" customWidth="1"/>
    <col min="15089" max="15318" width="8.88671875" style="1"/>
    <col min="15319" max="15319" width="7.33203125" style="1" bestFit="1" customWidth="1"/>
    <col min="15320" max="15320" width="10.33203125" style="1" customWidth="1"/>
    <col min="15321" max="15321" width="9.44140625" style="1" bestFit="1" customWidth="1"/>
    <col min="15322" max="15322" width="12.44140625" style="1" bestFit="1" customWidth="1"/>
    <col min="15323" max="15323" width="7" style="1" bestFit="1" customWidth="1"/>
    <col min="15324" max="15324" width="10" style="1" bestFit="1" customWidth="1"/>
    <col min="15325" max="15325" width="5.6640625" style="1" bestFit="1" customWidth="1"/>
    <col min="15326" max="15326" width="6.6640625" style="1" bestFit="1" customWidth="1"/>
    <col min="15327" max="15327" width="8.109375" style="1" bestFit="1" customWidth="1"/>
    <col min="15328" max="15328" width="11.33203125" style="1" bestFit="1" customWidth="1"/>
    <col min="15329" max="15329" width="8.109375" style="1" bestFit="1" customWidth="1"/>
    <col min="15330" max="15330" width="11.6640625" style="1" bestFit="1" customWidth="1"/>
    <col min="15331" max="15332" width="6.6640625" style="1" bestFit="1" customWidth="1"/>
    <col min="15333" max="15333" width="7" style="1" bestFit="1" customWidth="1"/>
    <col min="15334" max="15334" width="11.33203125" style="1" bestFit="1" customWidth="1"/>
    <col min="15335" max="15335" width="5.88671875" style="1" bestFit="1" customWidth="1"/>
    <col min="15336" max="15336" width="10" style="1" bestFit="1" customWidth="1"/>
    <col min="15337" max="15338" width="5.6640625" style="1" bestFit="1" customWidth="1"/>
    <col min="15339" max="15339" width="9.44140625" style="1" bestFit="1" customWidth="1"/>
    <col min="15340" max="15340" width="12.44140625" style="1" bestFit="1" customWidth="1"/>
    <col min="15341" max="15341" width="8.109375" style="1" bestFit="1" customWidth="1"/>
    <col min="15342" max="15342" width="11.33203125" style="1" bestFit="1" customWidth="1"/>
    <col min="15343" max="15343" width="6.6640625" style="1" bestFit="1" customWidth="1"/>
    <col min="15344" max="15344" width="6.5546875" style="1" bestFit="1" customWidth="1"/>
    <col min="15345" max="15574" width="8.88671875" style="1"/>
    <col min="15575" max="15575" width="7.33203125" style="1" bestFit="1" customWidth="1"/>
    <col min="15576" max="15576" width="10.33203125" style="1" customWidth="1"/>
    <col min="15577" max="15577" width="9.44140625" style="1" bestFit="1" customWidth="1"/>
    <col min="15578" max="15578" width="12.44140625" style="1" bestFit="1" customWidth="1"/>
    <col min="15579" max="15579" width="7" style="1" bestFit="1" customWidth="1"/>
    <col min="15580" max="15580" width="10" style="1" bestFit="1" customWidth="1"/>
    <col min="15581" max="15581" width="5.6640625" style="1" bestFit="1" customWidth="1"/>
    <col min="15582" max="15582" width="6.6640625" style="1" bestFit="1" customWidth="1"/>
    <col min="15583" max="15583" width="8.109375" style="1" bestFit="1" customWidth="1"/>
    <col min="15584" max="15584" width="11.33203125" style="1" bestFit="1" customWidth="1"/>
    <col min="15585" max="15585" width="8.109375" style="1" bestFit="1" customWidth="1"/>
    <col min="15586" max="15586" width="11.6640625" style="1" bestFit="1" customWidth="1"/>
    <col min="15587" max="15588" width="6.6640625" style="1" bestFit="1" customWidth="1"/>
    <col min="15589" max="15589" width="7" style="1" bestFit="1" customWidth="1"/>
    <col min="15590" max="15590" width="11.33203125" style="1" bestFit="1" customWidth="1"/>
    <col min="15591" max="15591" width="5.88671875" style="1" bestFit="1" customWidth="1"/>
    <col min="15592" max="15592" width="10" style="1" bestFit="1" customWidth="1"/>
    <col min="15593" max="15594" width="5.6640625" style="1" bestFit="1" customWidth="1"/>
    <col min="15595" max="15595" width="9.44140625" style="1" bestFit="1" customWidth="1"/>
    <col min="15596" max="15596" width="12.44140625" style="1" bestFit="1" customWidth="1"/>
    <col min="15597" max="15597" width="8.109375" style="1" bestFit="1" customWidth="1"/>
    <col min="15598" max="15598" width="11.33203125" style="1" bestFit="1" customWidth="1"/>
    <col min="15599" max="15599" width="6.6640625" style="1" bestFit="1" customWidth="1"/>
    <col min="15600" max="15600" width="6.5546875" style="1" bestFit="1" customWidth="1"/>
    <col min="15601" max="15830" width="8.88671875" style="1"/>
    <col min="15831" max="15831" width="7.33203125" style="1" bestFit="1" customWidth="1"/>
    <col min="15832" max="15832" width="10.33203125" style="1" customWidth="1"/>
    <col min="15833" max="15833" width="9.44140625" style="1" bestFit="1" customWidth="1"/>
    <col min="15834" max="15834" width="12.44140625" style="1" bestFit="1" customWidth="1"/>
    <col min="15835" max="15835" width="7" style="1" bestFit="1" customWidth="1"/>
    <col min="15836" max="15836" width="10" style="1" bestFit="1" customWidth="1"/>
    <col min="15837" max="15837" width="5.6640625" style="1" bestFit="1" customWidth="1"/>
    <col min="15838" max="15838" width="6.6640625" style="1" bestFit="1" customWidth="1"/>
    <col min="15839" max="15839" width="8.109375" style="1" bestFit="1" customWidth="1"/>
    <col min="15840" max="15840" width="11.33203125" style="1" bestFit="1" customWidth="1"/>
    <col min="15841" max="15841" width="8.109375" style="1" bestFit="1" customWidth="1"/>
    <col min="15842" max="15842" width="11.6640625" style="1" bestFit="1" customWidth="1"/>
    <col min="15843" max="15844" width="6.6640625" style="1" bestFit="1" customWidth="1"/>
    <col min="15845" max="15845" width="7" style="1" bestFit="1" customWidth="1"/>
    <col min="15846" max="15846" width="11.33203125" style="1" bestFit="1" customWidth="1"/>
    <col min="15847" max="15847" width="5.88671875" style="1" bestFit="1" customWidth="1"/>
    <col min="15848" max="15848" width="10" style="1" bestFit="1" customWidth="1"/>
    <col min="15849" max="15850" width="5.6640625" style="1" bestFit="1" customWidth="1"/>
    <col min="15851" max="15851" width="9.44140625" style="1" bestFit="1" customWidth="1"/>
    <col min="15852" max="15852" width="12.44140625" style="1" bestFit="1" customWidth="1"/>
    <col min="15853" max="15853" width="8.109375" style="1" bestFit="1" customWidth="1"/>
    <col min="15854" max="15854" width="11.33203125" style="1" bestFit="1" customWidth="1"/>
    <col min="15855" max="15855" width="6.6640625" style="1" bestFit="1" customWidth="1"/>
    <col min="15856" max="15856" width="6.5546875" style="1" bestFit="1" customWidth="1"/>
    <col min="15857" max="16086" width="8.88671875" style="1"/>
    <col min="16087" max="16087" width="7.33203125" style="1" bestFit="1" customWidth="1"/>
    <col min="16088" max="16088" width="10.33203125" style="1" customWidth="1"/>
    <col min="16089" max="16089" width="9.44140625" style="1" bestFit="1" customWidth="1"/>
    <col min="16090" max="16090" width="12.44140625" style="1" bestFit="1" customWidth="1"/>
    <col min="16091" max="16091" width="7" style="1" bestFit="1" customWidth="1"/>
    <col min="16092" max="16092" width="10" style="1" bestFit="1" customWidth="1"/>
    <col min="16093" max="16093" width="5.6640625" style="1" bestFit="1" customWidth="1"/>
    <col min="16094" max="16094" width="6.6640625" style="1" bestFit="1" customWidth="1"/>
    <col min="16095" max="16095" width="8.109375" style="1" bestFit="1" customWidth="1"/>
    <col min="16096" max="16096" width="11.33203125" style="1" bestFit="1" customWidth="1"/>
    <col min="16097" max="16097" width="8.109375" style="1" bestFit="1" customWidth="1"/>
    <col min="16098" max="16098" width="11.6640625" style="1" bestFit="1" customWidth="1"/>
    <col min="16099" max="16100" width="6.6640625" style="1" bestFit="1" customWidth="1"/>
    <col min="16101" max="16101" width="7" style="1" bestFit="1" customWidth="1"/>
    <col min="16102" max="16102" width="11.33203125" style="1" bestFit="1" customWidth="1"/>
    <col min="16103" max="16103" width="5.88671875" style="1" bestFit="1" customWidth="1"/>
    <col min="16104" max="16104" width="10" style="1" bestFit="1" customWidth="1"/>
    <col min="16105" max="16106" width="5.6640625" style="1" bestFit="1" customWidth="1"/>
    <col min="16107" max="16107" width="9.44140625" style="1" bestFit="1" customWidth="1"/>
    <col min="16108" max="16108" width="12.44140625" style="1" bestFit="1" customWidth="1"/>
    <col min="16109" max="16109" width="8.109375" style="1" bestFit="1" customWidth="1"/>
    <col min="16110" max="16110" width="11.33203125" style="1" bestFit="1" customWidth="1"/>
    <col min="16111" max="16111" width="6.6640625" style="1" bestFit="1" customWidth="1"/>
    <col min="16112" max="16112" width="6.5546875" style="1" bestFit="1" customWidth="1"/>
    <col min="16113" max="16384" width="8.88671875" style="1"/>
  </cols>
  <sheetData>
    <row r="1" spans="1:23" ht="24" customHeight="1" x14ac:dyDescent="0.3">
      <c r="A1" s="36">
        <v>27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</row>
    <row r="2" spans="1:23" ht="36" customHeight="1" x14ac:dyDescent="0.3">
      <c r="A2" s="37" t="s">
        <v>42</v>
      </c>
      <c r="B2" s="37"/>
      <c r="C2" s="37"/>
      <c r="D2" s="37"/>
      <c r="E2" s="38"/>
      <c r="F2" s="37"/>
      <c r="G2" s="38"/>
      <c r="H2" s="38"/>
      <c r="I2" s="37"/>
      <c r="J2" s="38"/>
      <c r="K2" s="37"/>
      <c r="L2" s="38"/>
      <c r="M2" s="38"/>
      <c r="N2" s="37"/>
      <c r="O2" s="38"/>
      <c r="P2" s="37"/>
      <c r="Q2" s="38"/>
      <c r="R2" s="38"/>
      <c r="S2" s="37"/>
      <c r="T2" s="38"/>
      <c r="U2" s="37"/>
      <c r="V2" s="38"/>
      <c r="W2" s="38"/>
    </row>
    <row r="3" spans="1:23" ht="22.8" customHeight="1" x14ac:dyDescent="0.3">
      <c r="A3" s="39" t="s">
        <v>20</v>
      </c>
      <c r="B3" s="39"/>
      <c r="C3" s="39"/>
      <c r="D3" s="39"/>
      <c r="E3" s="40"/>
      <c r="F3" s="39"/>
      <c r="G3" s="40"/>
      <c r="H3" s="40"/>
      <c r="I3" s="39"/>
      <c r="J3" s="40"/>
      <c r="K3" s="39"/>
      <c r="L3" s="40"/>
      <c r="M3" s="40"/>
      <c r="N3" s="39"/>
      <c r="O3" s="40"/>
      <c r="P3" s="39"/>
      <c r="Q3" s="40"/>
      <c r="R3" s="40"/>
      <c r="S3" s="39"/>
      <c r="T3" s="40"/>
      <c r="U3" s="39"/>
      <c r="V3" s="40"/>
      <c r="W3" s="40"/>
    </row>
    <row r="4" spans="1:23" ht="31.8" customHeight="1" x14ac:dyDescent="0.3">
      <c r="A4" s="43" t="s">
        <v>0</v>
      </c>
      <c r="B4" s="44" t="s">
        <v>21</v>
      </c>
      <c r="C4" s="43" t="s">
        <v>22</v>
      </c>
      <c r="D4" s="41" t="s">
        <v>23</v>
      </c>
      <c r="E4" s="41"/>
      <c r="F4" s="41"/>
      <c r="G4" s="41"/>
      <c r="H4" s="41"/>
      <c r="I4" s="41" t="s">
        <v>24</v>
      </c>
      <c r="J4" s="41"/>
      <c r="K4" s="41"/>
      <c r="L4" s="41"/>
      <c r="M4" s="41"/>
      <c r="N4" s="41" t="s">
        <v>25</v>
      </c>
      <c r="O4" s="41"/>
      <c r="P4" s="41"/>
      <c r="Q4" s="41"/>
      <c r="R4" s="41"/>
      <c r="S4" s="41" t="s">
        <v>26</v>
      </c>
      <c r="T4" s="41"/>
      <c r="U4" s="41"/>
      <c r="V4" s="41"/>
      <c r="W4" s="41"/>
    </row>
    <row r="5" spans="1:23" ht="31.2" x14ac:dyDescent="0.3">
      <c r="A5" s="43"/>
      <c r="B5" s="44"/>
      <c r="C5" s="43"/>
      <c r="D5" s="42" t="s">
        <v>27</v>
      </c>
      <c r="E5" s="42"/>
      <c r="F5" s="42" t="s">
        <v>28</v>
      </c>
      <c r="G5" s="42"/>
      <c r="H5" s="5" t="s">
        <v>29</v>
      </c>
      <c r="I5" s="42" t="s">
        <v>27</v>
      </c>
      <c r="J5" s="42"/>
      <c r="K5" s="42" t="s">
        <v>28</v>
      </c>
      <c r="L5" s="42"/>
      <c r="M5" s="5" t="s">
        <v>29</v>
      </c>
      <c r="N5" s="42" t="s">
        <v>27</v>
      </c>
      <c r="O5" s="42"/>
      <c r="P5" s="42" t="s">
        <v>28</v>
      </c>
      <c r="Q5" s="42"/>
      <c r="R5" s="5" t="s">
        <v>29</v>
      </c>
      <c r="S5" s="42" t="s">
        <v>27</v>
      </c>
      <c r="T5" s="42"/>
      <c r="U5" s="42" t="s">
        <v>28</v>
      </c>
      <c r="V5" s="42"/>
      <c r="W5" s="5" t="s">
        <v>29</v>
      </c>
    </row>
    <row r="6" spans="1:23" ht="17.399999999999999" customHeight="1" x14ac:dyDescent="0.3">
      <c r="A6" s="43"/>
      <c r="B6" s="44"/>
      <c r="C6" s="43"/>
      <c r="D6" s="6" t="s">
        <v>30</v>
      </c>
      <c r="E6" s="13" t="s">
        <v>31</v>
      </c>
      <c r="F6" s="6" t="s">
        <v>30</v>
      </c>
      <c r="G6" s="13" t="s">
        <v>31</v>
      </c>
      <c r="H6" s="13" t="s">
        <v>31</v>
      </c>
      <c r="I6" s="6" t="s">
        <v>30</v>
      </c>
      <c r="J6" s="13" t="s">
        <v>31</v>
      </c>
      <c r="K6" s="6" t="s">
        <v>30</v>
      </c>
      <c r="L6" s="13" t="s">
        <v>31</v>
      </c>
      <c r="M6" s="13" t="s">
        <v>31</v>
      </c>
      <c r="N6" s="6" t="s">
        <v>30</v>
      </c>
      <c r="O6" s="13" t="s">
        <v>31</v>
      </c>
      <c r="P6" s="6" t="s">
        <v>30</v>
      </c>
      <c r="Q6" s="13" t="s">
        <v>31</v>
      </c>
      <c r="R6" s="13" t="s">
        <v>31</v>
      </c>
      <c r="S6" s="6" t="s">
        <v>30</v>
      </c>
      <c r="T6" s="13" t="s">
        <v>31</v>
      </c>
      <c r="U6" s="6" t="s">
        <v>30</v>
      </c>
      <c r="V6" s="13" t="s">
        <v>31</v>
      </c>
      <c r="W6" s="13" t="s">
        <v>31</v>
      </c>
    </row>
    <row r="7" spans="1:23" ht="15.6" customHeight="1" x14ac:dyDescent="0.3">
      <c r="A7" s="15">
        <v>1</v>
      </c>
      <c r="B7" s="15" t="s">
        <v>1</v>
      </c>
      <c r="C7" s="32">
        <v>8</v>
      </c>
      <c r="D7" s="18">
        <v>550</v>
      </c>
      <c r="E7" s="19">
        <v>1123.0417275616569</v>
      </c>
      <c r="F7" s="23">
        <v>255</v>
      </c>
      <c r="G7" s="24">
        <v>2265.56</v>
      </c>
      <c r="H7" s="7">
        <f>G7/E7*100</f>
        <v>201.73426724926537</v>
      </c>
      <c r="I7" s="27">
        <v>2109</v>
      </c>
      <c r="J7" s="28">
        <v>4857.6085592629997</v>
      </c>
      <c r="K7" s="23">
        <v>233</v>
      </c>
      <c r="L7" s="24">
        <v>6991.43</v>
      </c>
      <c r="M7" s="7">
        <f>L7/J7*100</f>
        <v>143.92740614449067</v>
      </c>
      <c r="N7" s="18">
        <v>73</v>
      </c>
      <c r="O7" s="19">
        <v>217.70999999999998</v>
      </c>
      <c r="P7" s="23">
        <v>9</v>
      </c>
      <c r="Q7" s="24">
        <v>20.3</v>
      </c>
      <c r="R7" s="7">
        <f>Q7/O7*100</f>
        <v>9.3243305314409088</v>
      </c>
      <c r="S7" s="8">
        <f>D7+I7+N7</f>
        <v>2732</v>
      </c>
      <c r="T7" s="7">
        <f>E7+J7+O7</f>
        <v>6198.3602868246571</v>
      </c>
      <c r="U7" s="23">
        <f>F7+K7+P7</f>
        <v>497</v>
      </c>
      <c r="V7" s="23">
        <f>G7+L7+Q7</f>
        <v>9277.2899999999991</v>
      </c>
      <c r="W7" s="7">
        <f>V7/T7*100</f>
        <v>149.67329375351039</v>
      </c>
    </row>
    <row r="8" spans="1:23" x14ac:dyDescent="0.3">
      <c r="A8" s="15">
        <v>2</v>
      </c>
      <c r="B8" s="15" t="s">
        <v>2</v>
      </c>
      <c r="C8" s="32">
        <v>5</v>
      </c>
      <c r="D8" s="18">
        <v>618</v>
      </c>
      <c r="E8" s="19">
        <v>1116.7796525091844</v>
      </c>
      <c r="F8" s="23">
        <v>212</v>
      </c>
      <c r="G8" s="24">
        <v>552.34</v>
      </c>
      <c r="H8" s="7">
        <f t="shared" ref="H8:H34" si="0">G8/E8*100</f>
        <v>49.458279326544016</v>
      </c>
      <c r="I8" s="27">
        <v>889.5</v>
      </c>
      <c r="J8" s="28">
        <v>1916.7493227230823</v>
      </c>
      <c r="K8" s="23">
        <v>242</v>
      </c>
      <c r="L8" s="24">
        <v>1007.29</v>
      </c>
      <c r="M8" s="7">
        <f t="shared" ref="M8:M34" si="1">L8/J8*100</f>
        <v>52.551994570107162</v>
      </c>
      <c r="N8" s="18">
        <v>92</v>
      </c>
      <c r="O8" s="19">
        <v>111.4572834857472</v>
      </c>
      <c r="P8" s="23">
        <v>90</v>
      </c>
      <c r="Q8" s="24">
        <v>901.37</v>
      </c>
      <c r="R8" s="7">
        <f t="shared" ref="R8:R33" si="2">Q8/O8*100</f>
        <v>808.71341182047058</v>
      </c>
      <c r="S8" s="8">
        <f t="shared" ref="S8:S33" si="3">D8+I8+N8</f>
        <v>1599.5</v>
      </c>
      <c r="T8" s="7">
        <f t="shared" ref="T8:T33" si="4">E8+J8+O8</f>
        <v>3144.9862587180141</v>
      </c>
      <c r="U8" s="23">
        <f t="shared" ref="U8:U33" si="5">F8+K8+P8</f>
        <v>544</v>
      </c>
      <c r="V8" s="23">
        <f t="shared" ref="V8:V33" si="6">G8+L8+Q8</f>
        <v>2461</v>
      </c>
      <c r="W8" s="7">
        <f t="shared" ref="W8:W34" si="7">V8/T8*100</f>
        <v>78.251534269125031</v>
      </c>
    </row>
    <row r="9" spans="1:23" x14ac:dyDescent="0.3">
      <c r="A9" s="15">
        <v>3</v>
      </c>
      <c r="B9" s="15" t="s">
        <v>3</v>
      </c>
      <c r="C9" s="32">
        <v>3</v>
      </c>
      <c r="D9" s="18">
        <v>193</v>
      </c>
      <c r="E9" s="19">
        <v>335.80850532983055</v>
      </c>
      <c r="F9" s="23">
        <v>2</v>
      </c>
      <c r="G9" s="24">
        <v>102.52</v>
      </c>
      <c r="H9" s="7">
        <f t="shared" si="0"/>
        <v>30.529304163783767</v>
      </c>
      <c r="I9" s="27">
        <v>563</v>
      </c>
      <c r="J9" s="28">
        <v>1076.499625861838</v>
      </c>
      <c r="K9" s="23">
        <v>101</v>
      </c>
      <c r="L9" s="24">
        <v>1050.07</v>
      </c>
      <c r="M9" s="7">
        <f t="shared" si="1"/>
        <v>97.544855081516758</v>
      </c>
      <c r="N9" s="18">
        <v>47</v>
      </c>
      <c r="O9" s="19">
        <v>99</v>
      </c>
      <c r="P9" s="23">
        <v>7</v>
      </c>
      <c r="Q9" s="24">
        <v>102.65</v>
      </c>
      <c r="R9" s="7">
        <f t="shared" si="2"/>
        <v>103.68686868686869</v>
      </c>
      <c r="S9" s="8">
        <f t="shared" si="3"/>
        <v>803</v>
      </c>
      <c r="T9" s="7">
        <f t="shared" si="4"/>
        <v>1511.3081311916685</v>
      </c>
      <c r="U9" s="23">
        <f t="shared" si="5"/>
        <v>110</v>
      </c>
      <c r="V9" s="23">
        <f t="shared" si="6"/>
        <v>1255.24</v>
      </c>
      <c r="W9" s="7">
        <f t="shared" si="7"/>
        <v>83.056523953870453</v>
      </c>
    </row>
    <row r="10" spans="1:23" x14ac:dyDescent="0.3">
      <c r="A10" s="15">
        <v>4</v>
      </c>
      <c r="B10" s="15" t="s">
        <v>4</v>
      </c>
      <c r="C10" s="32">
        <v>14</v>
      </c>
      <c r="D10" s="18">
        <v>551</v>
      </c>
      <c r="E10" s="19">
        <v>951.55605417275342</v>
      </c>
      <c r="F10" s="23">
        <v>706</v>
      </c>
      <c r="G10" s="24">
        <v>823.91</v>
      </c>
      <c r="H10" s="7">
        <f t="shared" si="0"/>
        <v>86.585545474383636</v>
      </c>
      <c r="I10" s="27">
        <v>1600.5</v>
      </c>
      <c r="J10" s="28">
        <v>4495.7884734432737</v>
      </c>
      <c r="K10" s="23">
        <v>337</v>
      </c>
      <c r="L10" s="24">
        <v>8984.07</v>
      </c>
      <c r="M10" s="7">
        <f t="shared" si="1"/>
        <v>199.83302268487739</v>
      </c>
      <c r="N10" s="18">
        <v>91</v>
      </c>
      <c r="O10" s="19">
        <v>261.27558112740076</v>
      </c>
      <c r="P10" s="23">
        <v>13</v>
      </c>
      <c r="Q10" s="24">
        <v>20.7</v>
      </c>
      <c r="R10" s="7">
        <f t="shared" si="2"/>
        <v>7.9226692026402796</v>
      </c>
      <c r="S10" s="8">
        <f t="shared" si="3"/>
        <v>2242.5</v>
      </c>
      <c r="T10" s="7">
        <f t="shared" si="4"/>
        <v>5708.6201087434283</v>
      </c>
      <c r="U10" s="23">
        <f t="shared" si="5"/>
        <v>1056</v>
      </c>
      <c r="V10" s="23">
        <f t="shared" si="6"/>
        <v>9828.68</v>
      </c>
      <c r="W10" s="7">
        <f t="shared" si="7"/>
        <v>172.17260586225052</v>
      </c>
    </row>
    <row r="11" spans="1:23" x14ac:dyDescent="0.3">
      <c r="A11" s="17">
        <v>5</v>
      </c>
      <c r="B11" s="17" t="s">
        <v>5</v>
      </c>
      <c r="C11" s="32">
        <v>8</v>
      </c>
      <c r="D11" s="18">
        <v>848</v>
      </c>
      <c r="E11" s="19">
        <v>1234.6538969371725</v>
      </c>
      <c r="F11" s="23">
        <v>435</v>
      </c>
      <c r="G11" s="24">
        <v>598.29999999999995</v>
      </c>
      <c r="H11" s="7">
        <f t="shared" si="0"/>
        <v>48.458924519998128</v>
      </c>
      <c r="I11" s="27">
        <v>1060</v>
      </c>
      <c r="J11" s="28">
        <v>2335.9908970370666</v>
      </c>
      <c r="K11" s="23">
        <v>204</v>
      </c>
      <c r="L11" s="24">
        <v>1966.09</v>
      </c>
      <c r="M11" s="7">
        <f t="shared" si="1"/>
        <v>84.165139619925611</v>
      </c>
      <c r="N11" s="18">
        <v>169</v>
      </c>
      <c r="O11" s="19">
        <v>262.03343108880762</v>
      </c>
      <c r="P11" s="23">
        <v>9</v>
      </c>
      <c r="Q11" s="24">
        <v>93.3</v>
      </c>
      <c r="R11" s="7">
        <f t="shared" si="2"/>
        <v>35.606143694076586</v>
      </c>
      <c r="S11" s="8">
        <f t="shared" si="3"/>
        <v>2077</v>
      </c>
      <c r="T11" s="7">
        <f t="shared" si="4"/>
        <v>3832.6782250630467</v>
      </c>
      <c r="U11" s="23">
        <f t="shared" si="5"/>
        <v>648</v>
      </c>
      <c r="V11" s="23">
        <f t="shared" si="6"/>
        <v>2657.69</v>
      </c>
      <c r="W11" s="7">
        <f t="shared" si="7"/>
        <v>69.342894026964174</v>
      </c>
    </row>
    <row r="12" spans="1:23" x14ac:dyDescent="0.3">
      <c r="A12" s="17">
        <v>6</v>
      </c>
      <c r="B12" s="17" t="s">
        <v>6</v>
      </c>
      <c r="C12" s="32">
        <v>4</v>
      </c>
      <c r="D12" s="18">
        <v>180</v>
      </c>
      <c r="E12" s="19">
        <v>361.10762327020745</v>
      </c>
      <c r="F12" s="23">
        <v>0</v>
      </c>
      <c r="G12" s="24">
        <v>0</v>
      </c>
      <c r="H12" s="7">
        <f t="shared" si="0"/>
        <v>0</v>
      </c>
      <c r="I12" s="27">
        <v>860</v>
      </c>
      <c r="J12" s="28">
        <v>3427.6116648988195</v>
      </c>
      <c r="K12" s="23">
        <v>36</v>
      </c>
      <c r="L12" s="24">
        <v>2133.5700000000002</v>
      </c>
      <c r="M12" s="7">
        <f t="shared" si="1"/>
        <v>62.246549743346769</v>
      </c>
      <c r="N12" s="18">
        <v>28</v>
      </c>
      <c r="O12" s="19">
        <v>85.006863026906572</v>
      </c>
      <c r="P12" s="23">
        <v>1</v>
      </c>
      <c r="Q12" s="24">
        <v>20.5</v>
      </c>
      <c r="R12" s="7">
        <f t="shared" si="2"/>
        <v>24.115699921206705</v>
      </c>
      <c r="S12" s="8">
        <f t="shared" si="3"/>
        <v>1068</v>
      </c>
      <c r="T12" s="7">
        <f t="shared" si="4"/>
        <v>3873.7261511959337</v>
      </c>
      <c r="U12" s="23">
        <f t="shared" si="5"/>
        <v>37</v>
      </c>
      <c r="V12" s="23">
        <f t="shared" si="6"/>
        <v>2154.0700000000002</v>
      </c>
      <c r="W12" s="7">
        <f t="shared" si="7"/>
        <v>55.607183262941163</v>
      </c>
    </row>
    <row r="13" spans="1:23" x14ac:dyDescent="0.3">
      <c r="A13" s="17">
        <v>7</v>
      </c>
      <c r="B13" s="17" t="s">
        <v>7</v>
      </c>
      <c r="C13" s="32">
        <v>1</v>
      </c>
      <c r="D13" s="18">
        <v>76</v>
      </c>
      <c r="E13" s="19">
        <v>146.61432616927559</v>
      </c>
      <c r="F13" s="23">
        <v>10</v>
      </c>
      <c r="G13" s="24">
        <v>83.7</v>
      </c>
      <c r="H13" s="7">
        <f t="shared" si="0"/>
        <v>57.088554841061722</v>
      </c>
      <c r="I13" s="27">
        <v>313.5</v>
      </c>
      <c r="J13" s="28">
        <v>676.94502222913604</v>
      </c>
      <c r="K13" s="23">
        <v>142</v>
      </c>
      <c r="L13" s="24">
        <v>781</v>
      </c>
      <c r="M13" s="7">
        <f t="shared" si="1"/>
        <v>115.37125975580966</v>
      </c>
      <c r="N13" s="18">
        <v>17</v>
      </c>
      <c r="O13" s="19">
        <v>60</v>
      </c>
      <c r="P13" s="23">
        <v>3</v>
      </c>
      <c r="Q13" s="24">
        <v>55</v>
      </c>
      <c r="R13" s="7">
        <f t="shared" si="2"/>
        <v>91.666666666666657</v>
      </c>
      <c r="S13" s="8">
        <f t="shared" si="3"/>
        <v>406.5</v>
      </c>
      <c r="T13" s="7">
        <f t="shared" si="4"/>
        <v>883.55934839841166</v>
      </c>
      <c r="U13" s="23">
        <f t="shared" si="5"/>
        <v>155</v>
      </c>
      <c r="V13" s="23">
        <f t="shared" si="6"/>
        <v>919.7</v>
      </c>
      <c r="W13" s="7">
        <f t="shared" si="7"/>
        <v>104.09034793951295</v>
      </c>
    </row>
    <row r="14" spans="1:23" x14ac:dyDescent="0.3">
      <c r="A14" s="17">
        <v>8</v>
      </c>
      <c r="B14" s="17" t="s">
        <v>8</v>
      </c>
      <c r="C14" s="32">
        <v>11</v>
      </c>
      <c r="D14" s="18">
        <v>1246</v>
      </c>
      <c r="E14" s="19">
        <v>1630.8298405115956</v>
      </c>
      <c r="F14" s="23">
        <v>625</v>
      </c>
      <c r="G14" s="24">
        <v>1769.38</v>
      </c>
      <c r="H14" s="7">
        <f t="shared" si="0"/>
        <v>108.4956845923877</v>
      </c>
      <c r="I14" s="27">
        <v>1494</v>
      </c>
      <c r="J14" s="28">
        <v>4228.7132545284221</v>
      </c>
      <c r="K14" s="23">
        <v>269</v>
      </c>
      <c r="L14" s="24">
        <v>4406.04</v>
      </c>
      <c r="M14" s="7">
        <f t="shared" si="1"/>
        <v>104.19339725344781</v>
      </c>
      <c r="N14" s="18">
        <v>268</v>
      </c>
      <c r="O14" s="19">
        <v>387.92999999999989</v>
      </c>
      <c r="P14" s="23">
        <v>2</v>
      </c>
      <c r="Q14" s="24">
        <v>10.61</v>
      </c>
      <c r="R14" s="7">
        <f t="shared" si="2"/>
        <v>2.7350295156342646</v>
      </c>
      <c r="S14" s="8">
        <f t="shared" si="3"/>
        <v>3008</v>
      </c>
      <c r="T14" s="7">
        <f t="shared" si="4"/>
        <v>6247.4730950400181</v>
      </c>
      <c r="U14" s="23">
        <f t="shared" si="5"/>
        <v>896</v>
      </c>
      <c r="V14" s="23">
        <f t="shared" si="6"/>
        <v>6186.03</v>
      </c>
      <c r="W14" s="7">
        <f t="shared" si="7"/>
        <v>99.016512850790832</v>
      </c>
    </row>
    <row r="15" spans="1:23" x14ac:dyDescent="0.3">
      <c r="A15" s="17">
        <v>9</v>
      </c>
      <c r="B15" s="17" t="s">
        <v>9</v>
      </c>
      <c r="C15" s="32">
        <v>1</v>
      </c>
      <c r="D15" s="18">
        <v>82</v>
      </c>
      <c r="E15" s="19">
        <v>197.4446444964444</v>
      </c>
      <c r="F15" s="23">
        <v>2</v>
      </c>
      <c r="G15" s="24">
        <v>0.93</v>
      </c>
      <c r="H15" s="7">
        <f t="shared" si="0"/>
        <v>0.4710180933860415</v>
      </c>
      <c r="I15" s="27">
        <v>439</v>
      </c>
      <c r="J15" s="28">
        <v>730.10152091527311</v>
      </c>
      <c r="K15" s="23">
        <v>36</v>
      </c>
      <c r="L15" s="24">
        <v>387.28</v>
      </c>
      <c r="M15" s="7">
        <f t="shared" si="1"/>
        <v>53.044677884590122</v>
      </c>
      <c r="N15" s="18">
        <v>12</v>
      </c>
      <c r="O15" s="19">
        <v>50</v>
      </c>
      <c r="P15" s="23">
        <v>6</v>
      </c>
      <c r="Q15" s="24">
        <v>187.21</v>
      </c>
      <c r="R15" s="7">
        <f t="shared" si="2"/>
        <v>374.42</v>
      </c>
      <c r="S15" s="8">
        <f t="shared" si="3"/>
        <v>533</v>
      </c>
      <c r="T15" s="7">
        <f t="shared" si="4"/>
        <v>977.54616541171754</v>
      </c>
      <c r="U15" s="23">
        <f t="shared" si="5"/>
        <v>44</v>
      </c>
      <c r="V15" s="23">
        <f t="shared" si="6"/>
        <v>575.41999999999996</v>
      </c>
      <c r="W15" s="7">
        <f t="shared" si="7"/>
        <v>58.863716145584569</v>
      </c>
    </row>
    <row r="16" spans="1:23" x14ac:dyDescent="0.3">
      <c r="A16" s="17">
        <v>10</v>
      </c>
      <c r="B16" s="17" t="s">
        <v>10</v>
      </c>
      <c r="C16" s="32">
        <v>67</v>
      </c>
      <c r="D16" s="18">
        <v>12506</v>
      </c>
      <c r="E16" s="19">
        <v>16889.31459743595</v>
      </c>
      <c r="F16" s="23">
        <v>12885</v>
      </c>
      <c r="G16" s="24">
        <v>14979.17</v>
      </c>
      <c r="H16" s="7">
        <f t="shared" si="0"/>
        <v>88.690218383841696</v>
      </c>
      <c r="I16" s="27">
        <v>8570</v>
      </c>
      <c r="J16" s="28">
        <v>23433.701116122353</v>
      </c>
      <c r="K16" s="23">
        <v>4583</v>
      </c>
      <c r="L16" s="24">
        <v>73434.87</v>
      </c>
      <c r="M16" s="7">
        <f t="shared" si="1"/>
        <v>313.37290527050766</v>
      </c>
      <c r="N16" s="18">
        <v>2223</v>
      </c>
      <c r="O16" s="19">
        <v>3220.363945851655</v>
      </c>
      <c r="P16" s="23">
        <v>121</v>
      </c>
      <c r="Q16" s="24">
        <v>291.14999999999998</v>
      </c>
      <c r="R16" s="7">
        <f t="shared" si="2"/>
        <v>9.0409036026827909</v>
      </c>
      <c r="S16" s="8">
        <f t="shared" si="3"/>
        <v>23299</v>
      </c>
      <c r="T16" s="7">
        <f t="shared" si="4"/>
        <v>43543.379659409955</v>
      </c>
      <c r="U16" s="23">
        <f t="shared" si="5"/>
        <v>17589</v>
      </c>
      <c r="V16" s="23">
        <f t="shared" si="6"/>
        <v>88705.189999999988</v>
      </c>
      <c r="W16" s="7">
        <f t="shared" si="7"/>
        <v>203.71682376021155</v>
      </c>
    </row>
    <row r="17" spans="1:23" x14ac:dyDescent="0.3">
      <c r="A17" s="17">
        <v>11</v>
      </c>
      <c r="B17" s="17" t="s">
        <v>11</v>
      </c>
      <c r="C17" s="32">
        <v>3</v>
      </c>
      <c r="D17" s="18">
        <v>110</v>
      </c>
      <c r="E17" s="19">
        <v>240.9139291283137</v>
      </c>
      <c r="F17" s="23">
        <v>121</v>
      </c>
      <c r="G17" s="24">
        <v>111.36</v>
      </c>
      <c r="H17" s="7">
        <f t="shared" si="0"/>
        <v>46.223977336191425</v>
      </c>
      <c r="I17" s="27">
        <v>398.34</v>
      </c>
      <c r="J17" s="28">
        <v>2696.494492736696</v>
      </c>
      <c r="K17" s="23">
        <v>97</v>
      </c>
      <c r="L17" s="24">
        <v>5253.02</v>
      </c>
      <c r="M17" s="7">
        <f t="shared" si="1"/>
        <v>194.80922412968343</v>
      </c>
      <c r="N17" s="18">
        <v>25</v>
      </c>
      <c r="O17" s="19">
        <v>90</v>
      </c>
      <c r="P17" s="23">
        <v>5</v>
      </c>
      <c r="Q17" s="24">
        <v>44.82</v>
      </c>
      <c r="R17" s="7">
        <f t="shared" si="2"/>
        <v>49.8</v>
      </c>
      <c r="S17" s="8">
        <f t="shared" si="3"/>
        <v>533.33999999999992</v>
      </c>
      <c r="T17" s="7">
        <f t="shared" si="4"/>
        <v>3027.4084218650096</v>
      </c>
      <c r="U17" s="23">
        <f t="shared" si="5"/>
        <v>223</v>
      </c>
      <c r="V17" s="23">
        <f t="shared" si="6"/>
        <v>5409.2</v>
      </c>
      <c r="W17" s="7">
        <f t="shared" si="7"/>
        <v>178.67427337959597</v>
      </c>
    </row>
    <row r="18" spans="1:23" x14ac:dyDescent="0.3">
      <c r="A18" s="17">
        <v>12</v>
      </c>
      <c r="B18" s="17" t="s">
        <v>12</v>
      </c>
      <c r="C18" s="32">
        <v>1</v>
      </c>
      <c r="D18" s="18">
        <v>183</v>
      </c>
      <c r="E18" s="19">
        <v>296.94885337699156</v>
      </c>
      <c r="F18" s="23">
        <v>32</v>
      </c>
      <c r="G18" s="24">
        <v>92.38</v>
      </c>
      <c r="H18" s="7">
        <f t="shared" si="0"/>
        <v>31.109734538263705</v>
      </c>
      <c r="I18" s="27">
        <v>554.5</v>
      </c>
      <c r="J18" s="28">
        <v>975.46679991453561</v>
      </c>
      <c r="K18" s="23">
        <v>48</v>
      </c>
      <c r="L18" s="24">
        <v>714.72</v>
      </c>
      <c r="M18" s="7">
        <f t="shared" si="1"/>
        <v>73.269536191556639</v>
      </c>
      <c r="N18" s="18">
        <v>27</v>
      </c>
      <c r="O18" s="19">
        <v>46</v>
      </c>
      <c r="P18" s="23">
        <v>1</v>
      </c>
      <c r="Q18" s="24">
        <v>2.33</v>
      </c>
      <c r="R18" s="7">
        <f t="shared" si="2"/>
        <v>5.0652173913043486</v>
      </c>
      <c r="S18" s="8">
        <f t="shared" si="3"/>
        <v>764.5</v>
      </c>
      <c r="T18" s="7">
        <f t="shared" si="4"/>
        <v>1318.4156532915272</v>
      </c>
      <c r="U18" s="23">
        <f t="shared" si="5"/>
        <v>81</v>
      </c>
      <c r="V18" s="23">
        <f t="shared" si="6"/>
        <v>809.43000000000006</v>
      </c>
      <c r="W18" s="7">
        <f t="shared" si="7"/>
        <v>61.394143643485656</v>
      </c>
    </row>
    <row r="19" spans="1:23" s="2" customFormat="1" x14ac:dyDescent="0.3">
      <c r="A19" s="16" t="s">
        <v>34</v>
      </c>
      <c r="B19" s="16" t="s">
        <v>35</v>
      </c>
      <c r="C19" s="32">
        <f>SUM(C7:C18)</f>
        <v>126</v>
      </c>
      <c r="D19" s="20">
        <v>17143</v>
      </c>
      <c r="E19" s="21">
        <v>24525.013650899375</v>
      </c>
      <c r="F19" s="25">
        <v>15285</v>
      </c>
      <c r="G19" s="26">
        <v>21379.55</v>
      </c>
      <c r="H19" s="10">
        <f t="shared" si="0"/>
        <v>87.174467277884574</v>
      </c>
      <c r="I19" s="29">
        <f t="shared" ref="I19:J19" si="8">SUM(I7:I18)</f>
        <v>18851.34</v>
      </c>
      <c r="J19" s="30">
        <f t="shared" si="8"/>
        <v>50851.670749673496</v>
      </c>
      <c r="K19" s="25">
        <v>6328</v>
      </c>
      <c r="L19" s="26">
        <v>107109.45</v>
      </c>
      <c r="M19" s="10">
        <f t="shared" si="1"/>
        <v>210.63113250942246</v>
      </c>
      <c r="N19" s="20">
        <f t="shared" ref="N19:O19" si="9">SUM(N7:N18)</f>
        <v>3072</v>
      </c>
      <c r="O19" s="22">
        <f t="shared" si="9"/>
        <v>4890.7771045805166</v>
      </c>
      <c r="P19" s="25">
        <v>267</v>
      </c>
      <c r="Q19" s="26">
        <v>1749.94</v>
      </c>
      <c r="R19" s="10">
        <f t="shared" si="2"/>
        <v>35.780407951142827</v>
      </c>
      <c r="S19" s="9">
        <f t="shared" si="3"/>
        <v>39066.339999999997</v>
      </c>
      <c r="T19" s="10">
        <f t="shared" si="4"/>
        <v>80267.461505153391</v>
      </c>
      <c r="U19" s="25">
        <f>F19+K19+P19</f>
        <v>21880</v>
      </c>
      <c r="V19" s="25">
        <f t="shared" si="6"/>
        <v>130238.94</v>
      </c>
      <c r="W19" s="10">
        <f t="shared" si="7"/>
        <v>162.25620887691622</v>
      </c>
    </row>
    <row r="20" spans="1:23" x14ac:dyDescent="0.3">
      <c r="A20" s="15">
        <v>1</v>
      </c>
      <c r="B20" s="15" t="s">
        <v>13</v>
      </c>
      <c r="C20" s="32">
        <v>14</v>
      </c>
      <c r="D20" s="18">
        <v>662</v>
      </c>
      <c r="E20" s="19">
        <v>994.46682556832434</v>
      </c>
      <c r="F20" s="23">
        <v>691</v>
      </c>
      <c r="G20" s="24">
        <v>285.17</v>
      </c>
      <c r="H20" s="7">
        <f t="shared" si="0"/>
        <v>28.675667470056553</v>
      </c>
      <c r="I20" s="27">
        <v>1104</v>
      </c>
      <c r="J20" s="28">
        <v>2208.36712178467</v>
      </c>
      <c r="K20" s="23">
        <v>40</v>
      </c>
      <c r="L20" s="24">
        <v>932.75</v>
      </c>
      <c r="M20" s="7">
        <f t="shared" si="1"/>
        <v>42.237089603390189</v>
      </c>
      <c r="N20" s="18">
        <v>155</v>
      </c>
      <c r="O20" s="19">
        <v>179.23</v>
      </c>
      <c r="P20" s="23">
        <v>646</v>
      </c>
      <c r="Q20" s="24">
        <v>453.54</v>
      </c>
      <c r="R20" s="7">
        <f t="shared" si="2"/>
        <v>253.04915471740225</v>
      </c>
      <c r="S20" s="8">
        <f t="shared" si="3"/>
        <v>1921</v>
      </c>
      <c r="T20" s="7">
        <f t="shared" si="4"/>
        <v>3382.0639473529941</v>
      </c>
      <c r="U20" s="23">
        <f t="shared" si="5"/>
        <v>1377</v>
      </c>
      <c r="V20" s="23">
        <f t="shared" si="6"/>
        <v>1671.46</v>
      </c>
      <c r="W20" s="7">
        <f t="shared" si="7"/>
        <v>49.421300898470143</v>
      </c>
    </row>
    <row r="21" spans="1:23" x14ac:dyDescent="0.3">
      <c r="A21" s="15">
        <v>2</v>
      </c>
      <c r="B21" s="15" t="s">
        <v>39</v>
      </c>
      <c r="C21" s="32">
        <v>1</v>
      </c>
      <c r="D21" s="18">
        <v>92</v>
      </c>
      <c r="E21" s="19">
        <v>178.68280814075405</v>
      </c>
      <c r="F21" s="23">
        <v>0</v>
      </c>
      <c r="G21" s="24">
        <v>0</v>
      </c>
      <c r="H21" s="7">
        <f t="shared" si="0"/>
        <v>0</v>
      </c>
      <c r="I21" s="27">
        <v>313.5</v>
      </c>
      <c r="J21" s="28">
        <v>681.05715963155706</v>
      </c>
      <c r="K21" s="23">
        <v>0</v>
      </c>
      <c r="L21" s="24">
        <v>0</v>
      </c>
      <c r="M21" s="7">
        <f t="shared" si="1"/>
        <v>0</v>
      </c>
      <c r="N21" s="18">
        <v>16</v>
      </c>
      <c r="O21" s="19">
        <v>40.019237548240945</v>
      </c>
      <c r="P21" s="23">
        <v>0</v>
      </c>
      <c r="Q21" s="24">
        <v>0</v>
      </c>
      <c r="R21" s="7">
        <f t="shared" si="2"/>
        <v>0</v>
      </c>
      <c r="S21" s="8">
        <f t="shared" si="3"/>
        <v>421.5</v>
      </c>
      <c r="T21" s="7">
        <f t="shared" si="4"/>
        <v>899.75920532055204</v>
      </c>
      <c r="U21" s="23">
        <f t="shared" si="5"/>
        <v>0</v>
      </c>
      <c r="V21" s="24">
        <f t="shared" si="6"/>
        <v>0</v>
      </c>
      <c r="W21" s="7">
        <f t="shared" si="7"/>
        <v>0</v>
      </c>
    </row>
    <row r="22" spans="1:23" x14ac:dyDescent="0.3">
      <c r="A22" s="15">
        <v>3</v>
      </c>
      <c r="B22" s="31" t="s">
        <v>41</v>
      </c>
      <c r="C22" s="32">
        <v>2</v>
      </c>
      <c r="D22" s="18">
        <v>82</v>
      </c>
      <c r="E22" s="19">
        <v>169.92648729765799</v>
      </c>
      <c r="F22" s="23">
        <v>14</v>
      </c>
      <c r="G22" s="24">
        <v>79.39</v>
      </c>
      <c r="H22" s="7">
        <v>0</v>
      </c>
      <c r="I22" s="27">
        <v>313.5</v>
      </c>
      <c r="J22" s="28">
        <v>576.94502222913604</v>
      </c>
      <c r="K22" s="23">
        <v>4</v>
      </c>
      <c r="L22" s="24">
        <v>545.92999999999995</v>
      </c>
      <c r="M22" s="7">
        <v>0</v>
      </c>
      <c r="N22" s="18">
        <v>9</v>
      </c>
      <c r="O22" s="19">
        <v>35</v>
      </c>
      <c r="P22" s="23">
        <v>0</v>
      </c>
      <c r="Q22" s="24">
        <v>0</v>
      </c>
      <c r="R22" s="7">
        <v>0</v>
      </c>
      <c r="S22" s="8">
        <f t="shared" si="3"/>
        <v>404.5</v>
      </c>
      <c r="T22" s="7">
        <f t="shared" si="4"/>
        <v>781.87150952679406</v>
      </c>
      <c r="U22" s="23">
        <f t="shared" si="5"/>
        <v>18</v>
      </c>
      <c r="V22" s="24">
        <f t="shared" si="6"/>
        <v>625.31999999999994</v>
      </c>
      <c r="W22" s="7">
        <v>0</v>
      </c>
    </row>
    <row r="23" spans="1:23" x14ac:dyDescent="0.3">
      <c r="A23" s="15">
        <v>4</v>
      </c>
      <c r="B23" s="15" t="s">
        <v>14</v>
      </c>
      <c r="C23" s="32">
        <v>18</v>
      </c>
      <c r="D23" s="18">
        <v>948</v>
      </c>
      <c r="E23" s="19">
        <v>1373.3642308994856</v>
      </c>
      <c r="F23" s="23">
        <v>56</v>
      </c>
      <c r="G23" s="24">
        <v>182.94</v>
      </c>
      <c r="H23" s="7">
        <f t="shared" si="0"/>
        <v>13.320574097097559</v>
      </c>
      <c r="I23" s="27">
        <v>1141.5</v>
      </c>
      <c r="J23" s="28">
        <v>2552.0771649332532</v>
      </c>
      <c r="K23" s="23">
        <v>253</v>
      </c>
      <c r="L23" s="24">
        <v>7094.03</v>
      </c>
      <c r="M23" s="7">
        <f t="shared" si="1"/>
        <v>277.97082695912667</v>
      </c>
      <c r="N23" s="18">
        <v>156</v>
      </c>
      <c r="O23" s="19">
        <v>206.59296674241685</v>
      </c>
      <c r="P23" s="23">
        <v>5</v>
      </c>
      <c r="Q23" s="24">
        <v>5.24</v>
      </c>
      <c r="R23" s="7">
        <f t="shared" si="2"/>
        <v>2.5363883788615658</v>
      </c>
      <c r="S23" s="8">
        <f t="shared" si="3"/>
        <v>2245.5</v>
      </c>
      <c r="T23" s="7">
        <f t="shared" si="4"/>
        <v>4132.0343625751557</v>
      </c>
      <c r="U23" s="23">
        <f t="shared" si="5"/>
        <v>314</v>
      </c>
      <c r="V23" s="23">
        <f t="shared" si="6"/>
        <v>7282.2099999999991</v>
      </c>
      <c r="W23" s="7">
        <f t="shared" si="7"/>
        <v>176.23788577260521</v>
      </c>
    </row>
    <row r="24" spans="1:23" x14ac:dyDescent="0.3">
      <c r="A24" s="15">
        <v>5</v>
      </c>
      <c r="B24" s="15" t="s">
        <v>15</v>
      </c>
      <c r="C24" s="32">
        <v>18</v>
      </c>
      <c r="D24" s="18">
        <v>785</v>
      </c>
      <c r="E24" s="19">
        <v>1031.5723325861206</v>
      </c>
      <c r="F24" s="23">
        <v>243</v>
      </c>
      <c r="G24" s="24">
        <v>1175.03</v>
      </c>
      <c r="H24" s="7">
        <f t="shared" si="0"/>
        <v>113.90669979042917</v>
      </c>
      <c r="I24" s="27">
        <v>993</v>
      </c>
      <c r="J24" s="28">
        <v>2122.8116006359683</v>
      </c>
      <c r="K24" s="23">
        <v>143</v>
      </c>
      <c r="L24" s="24">
        <v>6717.82</v>
      </c>
      <c r="M24" s="7">
        <f t="shared" si="1"/>
        <v>316.45860602925967</v>
      </c>
      <c r="N24" s="18">
        <v>120</v>
      </c>
      <c r="O24" s="19">
        <v>133.04412638823007</v>
      </c>
      <c r="P24" s="23">
        <v>6</v>
      </c>
      <c r="Q24" s="24">
        <v>83.75</v>
      </c>
      <c r="R24" s="7">
        <f t="shared" si="2"/>
        <v>62.949039746116185</v>
      </c>
      <c r="S24" s="14">
        <f t="shared" si="3"/>
        <v>1898</v>
      </c>
      <c r="T24" s="7">
        <f t="shared" si="4"/>
        <v>3287.4280596103185</v>
      </c>
      <c r="U24" s="23">
        <f t="shared" si="5"/>
        <v>392</v>
      </c>
      <c r="V24" s="23">
        <f t="shared" si="6"/>
        <v>7976.5999999999995</v>
      </c>
      <c r="W24" s="7">
        <f t="shared" si="7"/>
        <v>242.63953021516525</v>
      </c>
    </row>
    <row r="25" spans="1:23" x14ac:dyDescent="0.3">
      <c r="A25" s="15">
        <v>6</v>
      </c>
      <c r="B25" s="15" t="s">
        <v>16</v>
      </c>
      <c r="C25" s="32">
        <v>3</v>
      </c>
      <c r="D25" s="18">
        <v>123</v>
      </c>
      <c r="E25" s="19">
        <v>213.56318637978737</v>
      </c>
      <c r="F25" s="23">
        <v>23</v>
      </c>
      <c r="G25" s="24">
        <v>73.44</v>
      </c>
      <c r="H25" s="7">
        <f t="shared" si="0"/>
        <v>34.387949180248192</v>
      </c>
      <c r="I25" s="27">
        <v>462.5</v>
      </c>
      <c r="J25" s="28">
        <v>1310.8277970363229</v>
      </c>
      <c r="K25" s="23">
        <v>105</v>
      </c>
      <c r="L25" s="24">
        <v>406.51</v>
      </c>
      <c r="M25" s="7">
        <f t="shared" si="1"/>
        <v>31.011701225674855</v>
      </c>
      <c r="N25" s="18">
        <v>18</v>
      </c>
      <c r="O25" s="19">
        <v>45.962189023382798</v>
      </c>
      <c r="P25" s="23">
        <v>1</v>
      </c>
      <c r="Q25" s="24">
        <v>6.3</v>
      </c>
      <c r="R25" s="7">
        <f t="shared" si="2"/>
        <v>13.70691895635114</v>
      </c>
      <c r="S25" s="8">
        <f t="shared" si="3"/>
        <v>603.5</v>
      </c>
      <c r="T25" s="7">
        <f t="shared" si="4"/>
        <v>1570.3531724394929</v>
      </c>
      <c r="U25" s="23">
        <f t="shared" si="5"/>
        <v>129</v>
      </c>
      <c r="V25" s="23">
        <f t="shared" si="6"/>
        <v>486.25</v>
      </c>
      <c r="W25" s="7">
        <f t="shared" si="7"/>
        <v>30.964372125579011</v>
      </c>
    </row>
    <row r="26" spans="1:23" ht="16.8" customHeight="1" x14ac:dyDescent="0.3">
      <c r="A26" s="15">
        <v>7</v>
      </c>
      <c r="B26" s="15" t="s">
        <v>17</v>
      </c>
      <c r="C26" s="32">
        <v>2</v>
      </c>
      <c r="D26" s="18">
        <v>104</v>
      </c>
      <c r="E26" s="19">
        <v>178.36033558200941</v>
      </c>
      <c r="F26" s="23">
        <v>0</v>
      </c>
      <c r="G26" s="24">
        <v>0</v>
      </c>
      <c r="H26" s="7">
        <f t="shared" si="0"/>
        <v>0</v>
      </c>
      <c r="I26" s="27">
        <v>540</v>
      </c>
      <c r="J26" s="28">
        <v>985.34641991453543</v>
      </c>
      <c r="K26" s="23">
        <v>0</v>
      </c>
      <c r="L26" s="24">
        <v>0</v>
      </c>
      <c r="M26" s="7">
        <f t="shared" si="1"/>
        <v>0</v>
      </c>
      <c r="N26" s="18">
        <v>15</v>
      </c>
      <c r="O26" s="19">
        <v>40.220056192119799</v>
      </c>
      <c r="P26" s="23">
        <v>0</v>
      </c>
      <c r="Q26" s="24">
        <v>0</v>
      </c>
      <c r="R26" s="7">
        <f t="shared" si="2"/>
        <v>0</v>
      </c>
      <c r="S26" s="8">
        <f t="shared" si="3"/>
        <v>659</v>
      </c>
      <c r="T26" s="7">
        <f t="shared" si="4"/>
        <v>1203.9268116886647</v>
      </c>
      <c r="U26" s="23">
        <f t="shared" si="5"/>
        <v>0</v>
      </c>
      <c r="V26" s="23">
        <f t="shared" si="6"/>
        <v>0</v>
      </c>
      <c r="W26" s="7">
        <f t="shared" si="7"/>
        <v>0</v>
      </c>
    </row>
    <row r="27" spans="1:23" x14ac:dyDescent="0.3">
      <c r="A27" s="15">
        <v>8</v>
      </c>
      <c r="B27" s="15" t="s">
        <v>19</v>
      </c>
      <c r="C27" s="32">
        <v>2</v>
      </c>
      <c r="D27" s="18">
        <v>112</v>
      </c>
      <c r="E27" s="19">
        <v>178.68280814075405</v>
      </c>
      <c r="F27" s="23">
        <v>0</v>
      </c>
      <c r="G27" s="24">
        <v>0</v>
      </c>
      <c r="H27" s="7">
        <f t="shared" si="0"/>
        <v>0</v>
      </c>
      <c r="I27" s="27">
        <v>393</v>
      </c>
      <c r="J27" s="28">
        <v>857.49962586183824</v>
      </c>
      <c r="K27" s="23">
        <v>3</v>
      </c>
      <c r="L27" s="24">
        <v>1208.3499999999999</v>
      </c>
      <c r="M27" s="7">
        <f t="shared" si="1"/>
        <v>140.91551337827536</v>
      </c>
      <c r="N27" s="18">
        <v>11</v>
      </c>
      <c r="O27" s="19">
        <v>40</v>
      </c>
      <c r="P27" s="23">
        <v>2</v>
      </c>
      <c r="Q27" s="24">
        <v>1058.69</v>
      </c>
      <c r="R27" s="7">
        <f t="shared" si="2"/>
        <v>2646.7249999999999</v>
      </c>
      <c r="S27" s="8">
        <f t="shared" si="3"/>
        <v>516</v>
      </c>
      <c r="T27" s="7">
        <f t="shared" si="4"/>
        <v>1076.1824340025923</v>
      </c>
      <c r="U27" s="23">
        <f t="shared" si="5"/>
        <v>5</v>
      </c>
      <c r="V27" s="24">
        <f t="shared" si="6"/>
        <v>2267.04</v>
      </c>
      <c r="W27" s="7">
        <f t="shared" si="7"/>
        <v>210.65573348640433</v>
      </c>
    </row>
    <row r="28" spans="1:23" s="2" customFormat="1" x14ac:dyDescent="0.3">
      <c r="A28" s="16" t="s">
        <v>36</v>
      </c>
      <c r="B28" s="16" t="s">
        <v>35</v>
      </c>
      <c r="C28" s="32">
        <f>SUM(C20:C27)</f>
        <v>60</v>
      </c>
      <c r="D28" s="20">
        <v>2908</v>
      </c>
      <c r="E28" s="20">
        <v>4318.619014594894</v>
      </c>
      <c r="F28" s="25">
        <v>1027</v>
      </c>
      <c r="G28" s="26">
        <v>1795.97</v>
      </c>
      <c r="H28" s="10">
        <f t="shared" si="0"/>
        <v>41.586673747567659</v>
      </c>
      <c r="I28" s="29">
        <f t="shared" ref="I28:J28" si="10">SUM(I20:I27)</f>
        <v>5261</v>
      </c>
      <c r="J28" s="30">
        <f t="shared" si="10"/>
        <v>11294.931912027281</v>
      </c>
      <c r="K28" s="25">
        <v>548</v>
      </c>
      <c r="L28" s="26">
        <v>16905.39</v>
      </c>
      <c r="M28" s="10">
        <f t="shared" si="1"/>
        <v>149.6723497907808</v>
      </c>
      <c r="N28" s="20">
        <f t="shared" ref="N28:O28" si="11">SUM(N20:N27)</f>
        <v>500</v>
      </c>
      <c r="O28" s="20">
        <f t="shared" si="11"/>
        <v>720.06857589439051</v>
      </c>
      <c r="P28" s="25">
        <v>660</v>
      </c>
      <c r="Q28" s="26">
        <v>1607.52</v>
      </c>
      <c r="R28" s="10">
        <f t="shared" si="2"/>
        <v>223.24540381495112</v>
      </c>
      <c r="S28" s="9">
        <f t="shared" ref="S28:V28" si="12">SUM(S20:S27)</f>
        <v>8669</v>
      </c>
      <c r="T28" s="10">
        <f t="shared" si="12"/>
        <v>16333.619502516565</v>
      </c>
      <c r="U28" s="25">
        <f t="shared" si="12"/>
        <v>2235</v>
      </c>
      <c r="V28" s="25">
        <f t="shared" si="12"/>
        <v>20308.879999999997</v>
      </c>
      <c r="W28" s="10">
        <f t="shared" si="7"/>
        <v>124.33790316268205</v>
      </c>
    </row>
    <row r="29" spans="1:23" s="2" customFormat="1" ht="13.8" customHeight="1" x14ac:dyDescent="0.3">
      <c r="A29" s="15">
        <v>1</v>
      </c>
      <c r="B29" s="15" t="s">
        <v>18</v>
      </c>
      <c r="C29" s="32">
        <v>5</v>
      </c>
      <c r="D29" s="18">
        <v>220</v>
      </c>
      <c r="E29" s="19">
        <v>328.64919328346042</v>
      </c>
      <c r="F29" s="23">
        <v>0</v>
      </c>
      <c r="G29" s="24">
        <v>0</v>
      </c>
      <c r="H29" s="7">
        <f t="shared" si="0"/>
        <v>0</v>
      </c>
      <c r="I29" s="27">
        <v>436.40000000000003</v>
      </c>
      <c r="J29" s="28">
        <v>985.51919468694018</v>
      </c>
      <c r="K29" s="23">
        <v>34</v>
      </c>
      <c r="L29" s="24">
        <v>74.81</v>
      </c>
      <c r="M29" s="7">
        <f t="shared" si="1"/>
        <v>7.5909226733797031</v>
      </c>
      <c r="N29" s="18">
        <v>55.599999999999994</v>
      </c>
      <c r="O29" s="19">
        <v>62.640170604264441</v>
      </c>
      <c r="P29" s="23">
        <v>0</v>
      </c>
      <c r="Q29" s="24">
        <v>0</v>
      </c>
      <c r="R29" s="7">
        <f t="shared" si="2"/>
        <v>0</v>
      </c>
      <c r="S29" s="8">
        <f t="shared" ref="S29" si="13">D29+I29+N29</f>
        <v>712.00000000000011</v>
      </c>
      <c r="T29" s="7">
        <f t="shared" ref="T29" si="14">E29+J29+O29</f>
        <v>1376.8085585746651</v>
      </c>
      <c r="U29" s="23">
        <f t="shared" ref="U29" si="15">F29+K29+P29</f>
        <v>34</v>
      </c>
      <c r="V29" s="24">
        <f t="shared" ref="V29" si="16">G29+L29+Q29</f>
        <v>74.81</v>
      </c>
      <c r="W29" s="7">
        <f t="shared" si="7"/>
        <v>5.4335804011450017</v>
      </c>
    </row>
    <row r="30" spans="1:23" s="2" customFormat="1" x14ac:dyDescent="0.3">
      <c r="A30" s="34" t="s">
        <v>40</v>
      </c>
      <c r="B30" s="35"/>
      <c r="C30" s="32">
        <f>C29</f>
        <v>5</v>
      </c>
      <c r="D30" s="20">
        <v>220</v>
      </c>
      <c r="E30" s="20">
        <v>328.64919328346042</v>
      </c>
      <c r="F30" s="25">
        <v>0</v>
      </c>
      <c r="G30" s="26">
        <v>0</v>
      </c>
      <c r="H30" s="10">
        <f t="shared" si="0"/>
        <v>0</v>
      </c>
      <c r="I30" s="29">
        <f t="shared" ref="I30:J30" si="17">I29</f>
        <v>436.40000000000003</v>
      </c>
      <c r="J30" s="30">
        <f t="shared" si="17"/>
        <v>985.51919468694018</v>
      </c>
      <c r="K30" s="25">
        <v>34</v>
      </c>
      <c r="L30" s="26">
        <v>74.81</v>
      </c>
      <c r="M30" s="10">
        <f t="shared" si="1"/>
        <v>7.5909226733797031</v>
      </c>
      <c r="N30" s="20">
        <f t="shared" ref="N30:O30" si="18">N29</f>
        <v>55.599999999999994</v>
      </c>
      <c r="O30" s="20">
        <f t="shared" si="18"/>
        <v>62.640170604264441</v>
      </c>
      <c r="P30" s="25">
        <v>0</v>
      </c>
      <c r="Q30" s="26">
        <v>0</v>
      </c>
      <c r="R30" s="10">
        <f t="shared" si="2"/>
        <v>0</v>
      </c>
      <c r="S30" s="9">
        <f t="shared" ref="S30:V30" si="19">S29</f>
        <v>712.00000000000011</v>
      </c>
      <c r="T30" s="10">
        <f t="shared" si="19"/>
        <v>1376.8085585746651</v>
      </c>
      <c r="U30" s="25">
        <f t="shared" si="19"/>
        <v>34</v>
      </c>
      <c r="V30" s="26">
        <f t="shared" si="19"/>
        <v>74.81</v>
      </c>
      <c r="W30" s="10">
        <f t="shared" si="7"/>
        <v>5.4335804011450017</v>
      </c>
    </row>
    <row r="31" spans="1:23" x14ac:dyDescent="0.3">
      <c r="A31" s="15">
        <v>1</v>
      </c>
      <c r="B31" s="15" t="s">
        <v>32</v>
      </c>
      <c r="C31" s="32">
        <v>34</v>
      </c>
      <c r="D31" s="18">
        <v>3897</v>
      </c>
      <c r="E31" s="19">
        <v>5733.692950620085</v>
      </c>
      <c r="F31" s="23">
        <v>3783</v>
      </c>
      <c r="G31" s="24">
        <v>5910.58</v>
      </c>
      <c r="H31" s="7">
        <f t="shared" si="0"/>
        <v>103.08504572713098</v>
      </c>
      <c r="I31" s="27">
        <v>3108.5</v>
      </c>
      <c r="J31" s="28">
        <v>6454.7548249559622</v>
      </c>
      <c r="K31" s="23">
        <v>564</v>
      </c>
      <c r="L31" s="24">
        <v>10759.4</v>
      </c>
      <c r="M31" s="7">
        <f t="shared" si="1"/>
        <v>166.68952255786735</v>
      </c>
      <c r="N31" s="18">
        <v>510</v>
      </c>
      <c r="O31" s="19">
        <v>834.70754870646851</v>
      </c>
      <c r="P31" s="23">
        <v>11</v>
      </c>
      <c r="Q31" s="24">
        <v>96.9</v>
      </c>
      <c r="R31" s="7">
        <f t="shared" si="2"/>
        <v>11.6088563174209</v>
      </c>
      <c r="S31" s="8">
        <f t="shared" si="3"/>
        <v>7515.5</v>
      </c>
      <c r="T31" s="7">
        <f t="shared" si="4"/>
        <v>13023.155324282516</v>
      </c>
      <c r="U31" s="23">
        <f t="shared" si="5"/>
        <v>4358</v>
      </c>
      <c r="V31" s="23">
        <f t="shared" si="6"/>
        <v>16766.88</v>
      </c>
      <c r="W31" s="7">
        <f t="shared" si="7"/>
        <v>128.74667914569881</v>
      </c>
    </row>
    <row r="32" spans="1:23" s="2" customFormat="1" x14ac:dyDescent="0.3">
      <c r="A32" s="16" t="s">
        <v>37</v>
      </c>
      <c r="B32" s="16" t="s">
        <v>35</v>
      </c>
      <c r="C32" s="32">
        <f>C31</f>
        <v>34</v>
      </c>
      <c r="D32" s="20">
        <v>3897</v>
      </c>
      <c r="E32" s="21">
        <v>5733.692950620085</v>
      </c>
      <c r="F32" s="25">
        <v>3783</v>
      </c>
      <c r="G32" s="26">
        <v>5910.58</v>
      </c>
      <c r="H32" s="10">
        <f t="shared" si="0"/>
        <v>103.08504572713098</v>
      </c>
      <c r="I32" s="29">
        <f t="shared" ref="I32:J32" si="20">I31</f>
        <v>3108.5</v>
      </c>
      <c r="J32" s="30">
        <f t="shared" si="20"/>
        <v>6454.7548249559622</v>
      </c>
      <c r="K32" s="25">
        <v>564</v>
      </c>
      <c r="L32" s="26">
        <v>10759.4</v>
      </c>
      <c r="M32" s="10">
        <f t="shared" si="1"/>
        <v>166.68952255786735</v>
      </c>
      <c r="N32" s="20">
        <f t="shared" ref="N32:O32" si="21">N31</f>
        <v>510</v>
      </c>
      <c r="O32" s="22">
        <f t="shared" si="21"/>
        <v>834.70754870646851</v>
      </c>
      <c r="P32" s="25">
        <v>11</v>
      </c>
      <c r="Q32" s="26">
        <v>96.9</v>
      </c>
      <c r="R32" s="10">
        <f t="shared" si="2"/>
        <v>11.6088563174209</v>
      </c>
      <c r="S32" s="12">
        <f t="shared" si="3"/>
        <v>7515.5</v>
      </c>
      <c r="T32" s="10">
        <f t="shared" si="4"/>
        <v>13023.155324282516</v>
      </c>
      <c r="U32" s="25">
        <f t="shared" si="5"/>
        <v>4358</v>
      </c>
      <c r="V32" s="25">
        <f t="shared" si="6"/>
        <v>16766.88</v>
      </c>
      <c r="W32" s="10">
        <f t="shared" si="7"/>
        <v>128.74667914569881</v>
      </c>
    </row>
    <row r="33" spans="1:23" ht="15.6" customHeight="1" x14ac:dyDescent="0.3">
      <c r="A33" s="15">
        <v>1</v>
      </c>
      <c r="B33" s="15" t="s">
        <v>33</v>
      </c>
      <c r="C33" s="32">
        <v>37</v>
      </c>
      <c r="D33" s="18">
        <v>2335</v>
      </c>
      <c r="E33" s="19">
        <v>3284.0651906021885</v>
      </c>
      <c r="F33" s="23">
        <v>1495</v>
      </c>
      <c r="G33" s="24">
        <v>2826.77</v>
      </c>
      <c r="H33" s="7">
        <f t="shared" si="0"/>
        <v>86.075331515622693</v>
      </c>
      <c r="I33" s="27">
        <v>901.5</v>
      </c>
      <c r="J33" s="28">
        <v>1595.6433186563042</v>
      </c>
      <c r="K33" s="23">
        <v>1</v>
      </c>
      <c r="L33" s="24">
        <v>0.18</v>
      </c>
      <c r="M33" s="7">
        <f t="shared" si="1"/>
        <v>1.1280716554598086E-2</v>
      </c>
      <c r="N33" s="18">
        <v>276</v>
      </c>
      <c r="O33" s="19">
        <v>404.75836025113034</v>
      </c>
      <c r="P33" s="23">
        <v>3</v>
      </c>
      <c r="Q33" s="24">
        <v>87.97</v>
      </c>
      <c r="R33" s="7">
        <f t="shared" si="2"/>
        <v>21.733955030705097</v>
      </c>
      <c r="S33" s="8">
        <f t="shared" si="3"/>
        <v>3512.5</v>
      </c>
      <c r="T33" s="7">
        <f t="shared" si="4"/>
        <v>5284.4668695096234</v>
      </c>
      <c r="U33" s="23">
        <f t="shared" si="5"/>
        <v>1499</v>
      </c>
      <c r="V33" s="23">
        <f t="shared" si="6"/>
        <v>2914.9199999999996</v>
      </c>
      <c r="W33" s="7">
        <f t="shared" si="7"/>
        <v>55.160152802140516</v>
      </c>
    </row>
    <row r="34" spans="1:23" s="2" customFormat="1" ht="16.2" customHeight="1" x14ac:dyDescent="0.3">
      <c r="A34" s="16" t="s">
        <v>38</v>
      </c>
      <c r="B34" s="16" t="s">
        <v>35</v>
      </c>
      <c r="C34" s="32">
        <f>C19+C28+C30+C32+C33</f>
        <v>262</v>
      </c>
      <c r="D34" s="20">
        <f>D19+D28+D30+D32+D33</f>
        <v>26503</v>
      </c>
      <c r="E34" s="21">
        <f t="shared" ref="E34" si="22">E19+E28+E30+E32+E33</f>
        <v>38190.04</v>
      </c>
      <c r="F34" s="25">
        <v>21590</v>
      </c>
      <c r="G34" s="26">
        <v>31912.87</v>
      </c>
      <c r="H34" s="10">
        <f t="shared" si="0"/>
        <v>83.563332219604902</v>
      </c>
      <c r="I34" s="29">
        <f t="shared" ref="I34:J34" si="23">I19+I28+I30+I32+I33</f>
        <v>28558.74</v>
      </c>
      <c r="J34" s="30">
        <f t="shared" si="23"/>
        <v>71182.51999999999</v>
      </c>
      <c r="K34" s="25">
        <v>7475</v>
      </c>
      <c r="L34" s="26">
        <v>134849.23000000001</v>
      </c>
      <c r="M34" s="10">
        <f t="shared" si="1"/>
        <v>189.44149490633379</v>
      </c>
      <c r="N34" s="20">
        <f t="shared" ref="N34:O34" si="24">N19+N28+N30+N32+N33</f>
        <v>4413.6000000000004</v>
      </c>
      <c r="O34" s="22">
        <f t="shared" si="24"/>
        <v>6912.9517600367708</v>
      </c>
      <c r="P34" s="25">
        <v>941</v>
      </c>
      <c r="Q34" s="26">
        <v>3542.33</v>
      </c>
      <c r="R34" s="10">
        <f>Q34/O34*100</f>
        <v>51.24193142035115</v>
      </c>
      <c r="S34" s="9">
        <f t="shared" ref="S34:T34" si="25">S19+S28+S30+S32+S33</f>
        <v>59475.34</v>
      </c>
      <c r="T34" s="10">
        <f t="shared" si="25"/>
        <v>116285.51176003675</v>
      </c>
      <c r="U34" s="25">
        <f>U19+U28+U30+U32+U33</f>
        <v>30006</v>
      </c>
      <c r="V34" s="26">
        <f>V19+V28+V30+V32+V33</f>
        <v>170304.43000000002</v>
      </c>
      <c r="W34" s="10">
        <f t="shared" si="7"/>
        <v>146.45369609881845</v>
      </c>
    </row>
    <row r="35" spans="1:23" x14ac:dyDescent="0.3">
      <c r="U35" s="33"/>
      <c r="W35" s="1"/>
    </row>
    <row r="36" spans="1:23" x14ac:dyDescent="0.3">
      <c r="U36" s="33"/>
      <c r="W36" s="1"/>
    </row>
    <row r="37" spans="1:23" x14ac:dyDescent="0.3">
      <c r="G37" s="1"/>
      <c r="H37" s="1"/>
      <c r="M37" s="1"/>
      <c r="O37" s="1"/>
      <c r="Q37" s="1"/>
      <c r="R37" s="1"/>
      <c r="T37" s="1"/>
      <c r="V37" s="1"/>
      <c r="W37" s="1"/>
    </row>
    <row r="38" spans="1:23" x14ac:dyDescent="0.3">
      <c r="U38" s="11"/>
      <c r="V38" s="1"/>
      <c r="W38" s="1"/>
    </row>
    <row r="39" spans="1:23" x14ac:dyDescent="0.3">
      <c r="U39" s="11"/>
      <c r="V39" s="1"/>
      <c r="W39" s="1"/>
    </row>
    <row r="40" spans="1:23" x14ac:dyDescent="0.3">
      <c r="U40" s="11"/>
      <c r="V40" s="1"/>
      <c r="W40" s="1"/>
    </row>
    <row r="41" spans="1:23" x14ac:dyDescent="0.3">
      <c r="W41" s="1"/>
    </row>
    <row r="42" spans="1:23" x14ac:dyDescent="0.3">
      <c r="W42" s="1"/>
    </row>
  </sheetData>
  <mergeCells count="19">
    <mergeCell ref="I5:J5"/>
    <mergeCell ref="K5:L5"/>
    <mergeCell ref="N5:O5"/>
    <mergeCell ref="A30:B30"/>
    <mergeCell ref="A1:W1"/>
    <mergeCell ref="A2:W2"/>
    <mergeCell ref="A3:W3"/>
    <mergeCell ref="I4:M4"/>
    <mergeCell ref="N4:R4"/>
    <mergeCell ref="S4:W4"/>
    <mergeCell ref="P5:Q5"/>
    <mergeCell ref="S5:T5"/>
    <mergeCell ref="U5:V5"/>
    <mergeCell ref="A4:A6"/>
    <mergeCell ref="B4:B6"/>
    <mergeCell ref="C4:C6"/>
    <mergeCell ref="D4:H4"/>
    <mergeCell ref="D5:E5"/>
    <mergeCell ref="F5:G5"/>
  </mergeCells>
  <printOptions horizontalCentered="1" gridLines="1"/>
  <pageMargins left="0.25" right="0.25" top="0.75" bottom="0.75" header="0.3" footer="0.3"/>
  <pageSetup paperSize="9" scale="82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Tope Karga</cp:lastModifiedBy>
  <cp:lastPrinted>2025-04-30T09:52:51Z</cp:lastPrinted>
  <dcterms:created xsi:type="dcterms:W3CDTF">2020-09-18T03:08:33Z</dcterms:created>
  <dcterms:modified xsi:type="dcterms:W3CDTF">2025-04-30T09:53:10Z</dcterms:modified>
</cp:coreProperties>
</file>